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-120" yWindow="-120" windowWidth="17490" windowHeight="11010" tabRatio="804" activeTab="2"/>
  </bookViews>
  <sheets>
    <sheet name="Меню" sheetId="1" r:id="rId1"/>
    <sheet name="Фуршет" sheetId="25" r:id="rId2"/>
    <sheet name="Кофе-брейк" sheetId="26" r:id="rId3"/>
    <sheet name="Детское " sheetId="27" r:id="rId4"/>
    <sheet name="Вегетарианское " sheetId="28" r:id="rId5"/>
    <sheet name="инфо" sheetId="18" r:id="rId6"/>
    <sheet name="Расчет алкоголя" sheetId="15" r:id="rId7"/>
  </sheets>
  <definedNames>
    <definedName name="_xlnm.Print_Area" localSheetId="4">'Вегетарианское '!$A$1:$G$41</definedName>
    <definedName name="_xlnm.Print_Area" localSheetId="2">'Кофе-брейк'!$A$1:$G$132</definedName>
    <definedName name="_xlnm.Print_Area" localSheetId="0">Меню!$B$1:$G$293</definedName>
    <definedName name="_xlnm.Print_Area" localSheetId="1">Фуршет!$A$1:$G$91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7" i="27" l="1"/>
  <c r="G106" i="27"/>
  <c r="G105" i="27"/>
  <c r="G104" i="27"/>
  <c r="G103" i="27"/>
  <c r="G102" i="27"/>
  <c r="G101" i="27"/>
  <c r="G99" i="27"/>
  <c r="G98" i="27"/>
  <c r="G97" i="27"/>
  <c r="G96" i="27"/>
  <c r="G94" i="27"/>
  <c r="G93" i="27"/>
  <c r="G91" i="27"/>
  <c r="G90" i="27"/>
  <c r="G89" i="27"/>
  <c r="G88" i="27"/>
  <c r="G87" i="27"/>
  <c r="G86" i="27"/>
  <c r="G85" i="27"/>
  <c r="G125" i="26"/>
  <c r="G124" i="26"/>
  <c r="G123" i="26"/>
  <c r="G122" i="26"/>
  <c r="G121" i="26"/>
  <c r="G120" i="26"/>
  <c r="G119" i="26"/>
  <c r="G116" i="26"/>
  <c r="G115" i="26"/>
  <c r="G114" i="26"/>
  <c r="G113" i="26"/>
  <c r="G111" i="26"/>
  <c r="G110" i="26"/>
  <c r="G108" i="26"/>
  <c r="G107" i="26"/>
  <c r="G106" i="26"/>
  <c r="G105" i="26"/>
  <c r="G104" i="26"/>
  <c r="G103" i="26"/>
  <c r="G102" i="26"/>
  <c r="G181" i="1"/>
  <c r="G182" i="1"/>
  <c r="G190" i="1" l="1"/>
  <c r="G189" i="1"/>
  <c r="G20" i="1" l="1"/>
  <c r="G258" i="1"/>
  <c r="G257" i="1"/>
  <c r="G261" i="1"/>
  <c r="G260" i="1"/>
  <c r="G259" i="1"/>
  <c r="G256" i="1"/>
  <c r="G252" i="1"/>
  <c r="G254" i="1"/>
  <c r="G253" i="1"/>
  <c r="G267" i="1"/>
  <c r="G237" i="1"/>
  <c r="G244" i="1"/>
  <c r="G243" i="1"/>
  <c r="G246" i="1"/>
  <c r="G245" i="1"/>
  <c r="G248" i="1"/>
  <c r="G247" i="1"/>
  <c r="G231" i="1"/>
  <c r="G212" i="1"/>
  <c r="G209" i="1"/>
  <c r="G208" i="1"/>
  <c r="G207" i="1"/>
  <c r="G268" i="1"/>
  <c r="G266" i="1"/>
  <c r="G265" i="1"/>
  <c r="G264" i="1"/>
  <c r="G263" i="1"/>
  <c r="G251" i="1"/>
  <c r="G250" i="1"/>
  <c r="G242" i="1"/>
  <c r="G241" i="1"/>
  <c r="G239" i="1"/>
  <c r="G238" i="1"/>
  <c r="G236" i="1"/>
  <c r="G234" i="1"/>
  <c r="G233" i="1"/>
  <c r="G230" i="1"/>
  <c r="G229" i="1"/>
  <c r="G228" i="1"/>
  <c r="G227" i="1"/>
  <c r="G225" i="1"/>
  <c r="G224" i="1"/>
  <c r="G223" i="1"/>
  <c r="G222" i="1"/>
  <c r="G221" i="1"/>
  <c r="G219" i="1"/>
  <c r="G218" i="1"/>
  <c r="G217" i="1"/>
  <c r="G216" i="1"/>
  <c r="G215" i="1"/>
  <c r="G214" i="1"/>
  <c r="G211" i="1"/>
  <c r="G206" i="1"/>
  <c r="G205" i="1"/>
  <c r="G204" i="1"/>
  <c r="G203" i="1"/>
  <c r="G202" i="1"/>
  <c r="G201" i="1"/>
  <c r="G34" i="28" l="1"/>
  <c r="G32" i="28"/>
  <c r="G31" i="28"/>
  <c r="G30" i="28"/>
  <c r="G29" i="28"/>
  <c r="G28" i="28"/>
  <c r="G26" i="28"/>
  <c r="G25" i="28"/>
  <c r="G24" i="28"/>
  <c r="G22" i="28"/>
  <c r="G21" i="28"/>
  <c r="G20" i="28"/>
  <c r="G19" i="28"/>
  <c r="G18" i="28"/>
  <c r="G17" i="28"/>
  <c r="G108" i="27"/>
  <c r="G83" i="27"/>
  <c r="G82" i="27"/>
  <c r="G81" i="27"/>
  <c r="G78" i="27"/>
  <c r="G77" i="27"/>
  <c r="G76" i="27"/>
  <c r="G75" i="27"/>
  <c r="G74" i="27"/>
  <c r="G72" i="27"/>
  <c r="G71" i="27"/>
  <c r="G70" i="27"/>
  <c r="G68" i="27"/>
  <c r="G67" i="27"/>
  <c r="G66" i="27"/>
  <c r="G65" i="27"/>
  <c r="G64" i="27"/>
  <c r="G63" i="27"/>
  <c r="G62" i="27"/>
  <c r="G61" i="27"/>
  <c r="G59" i="27"/>
  <c r="G58" i="27"/>
  <c r="G57" i="27"/>
  <c r="G56" i="27"/>
  <c r="G54" i="27"/>
  <c r="G53" i="27"/>
  <c r="G52" i="27"/>
  <c r="G51" i="27"/>
  <c r="G50" i="27"/>
  <c r="G48" i="27"/>
  <c r="G47" i="27"/>
  <c r="G46" i="27"/>
  <c r="G44" i="27"/>
  <c r="G43" i="27"/>
  <c r="G42" i="27"/>
  <c r="G40" i="27"/>
  <c r="G39" i="27"/>
  <c r="G38" i="27"/>
  <c r="G37" i="27"/>
  <c r="G36" i="27"/>
  <c r="G34" i="27"/>
  <c r="G33" i="27"/>
  <c r="G32" i="27"/>
  <c r="G30" i="27"/>
  <c r="G29" i="27"/>
  <c r="G28" i="27"/>
  <c r="G27" i="27"/>
  <c r="G26" i="27"/>
  <c r="G24" i="27"/>
  <c r="G23" i="27"/>
  <c r="G22" i="27"/>
  <c r="G20" i="27"/>
  <c r="G19" i="27"/>
  <c r="G18" i="27"/>
  <c r="G17" i="27"/>
  <c r="G118" i="26"/>
  <c r="G99" i="26"/>
  <c r="G98" i="26"/>
  <c r="G97" i="26"/>
  <c r="G96" i="26"/>
  <c r="G95" i="26"/>
  <c r="G94" i="26"/>
  <c r="G93" i="26"/>
  <c r="G92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8" i="26"/>
  <c r="G47" i="26"/>
  <c r="G46" i="26"/>
  <c r="G45" i="26"/>
  <c r="G44" i="26"/>
  <c r="G43" i="26"/>
  <c r="G42" i="26"/>
  <c r="G41" i="26"/>
  <c r="G40" i="26"/>
  <c r="G38" i="26"/>
  <c r="G37" i="26"/>
  <c r="G36" i="26"/>
  <c r="G35" i="26"/>
  <c r="G34" i="26"/>
  <c r="G33" i="26"/>
  <c r="G32" i="26"/>
  <c r="G31" i="26"/>
  <c r="G30" i="26"/>
  <c r="G29" i="26"/>
  <c r="G28" i="26"/>
  <c r="G26" i="26"/>
  <c r="G25" i="26"/>
  <c r="G24" i="26"/>
  <c r="G23" i="26"/>
  <c r="G22" i="26"/>
  <c r="G21" i="26"/>
  <c r="G20" i="26"/>
  <c r="G19" i="26"/>
  <c r="G18" i="26"/>
  <c r="G17" i="26"/>
  <c r="G84" i="25"/>
  <c r="G83" i="25"/>
  <c r="G82" i="25"/>
  <c r="G81" i="25"/>
  <c r="G80" i="25"/>
  <c r="G79" i="25"/>
  <c r="G78" i="25"/>
  <c r="G77" i="25"/>
  <c r="G75" i="25"/>
  <c r="G74" i="25"/>
  <c r="G72" i="25"/>
  <c r="G71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5" i="25"/>
  <c r="G54" i="25"/>
  <c r="G53" i="25"/>
  <c r="G51" i="25"/>
  <c r="G50" i="25"/>
  <c r="G49" i="25"/>
  <c r="G48" i="25"/>
  <c r="G47" i="25"/>
  <c r="G46" i="25"/>
  <c r="G45" i="25"/>
  <c r="G43" i="25"/>
  <c r="G42" i="25"/>
  <c r="G41" i="25"/>
  <c r="G40" i="25"/>
  <c r="G39" i="25"/>
  <c r="G38" i="25"/>
  <c r="G36" i="25"/>
  <c r="G35" i="25"/>
  <c r="G34" i="25"/>
  <c r="G33" i="25"/>
  <c r="G32" i="25"/>
  <c r="G31" i="25"/>
  <c r="G30" i="25"/>
  <c r="G29" i="25"/>
  <c r="G28" i="25"/>
  <c r="G27" i="25"/>
  <c r="G25" i="25"/>
  <c r="G24" i="25"/>
  <c r="G23" i="25"/>
  <c r="G22" i="25"/>
  <c r="G21" i="25"/>
  <c r="G20" i="25"/>
  <c r="G19" i="25"/>
  <c r="G18" i="25"/>
  <c r="G17" i="25"/>
  <c r="G35" i="28" l="1"/>
  <c r="G126" i="26"/>
  <c r="G85" i="25"/>
  <c r="G19" i="1" l="1"/>
  <c r="G21" i="1"/>
  <c r="G22" i="1"/>
  <c r="G23" i="1"/>
  <c r="G25" i="1"/>
  <c r="G26" i="1"/>
  <c r="G27" i="1"/>
  <c r="G28" i="1"/>
  <c r="G29" i="1"/>
  <c r="G30" i="1"/>
  <c r="G31" i="1"/>
  <c r="G32" i="1"/>
  <c r="G33" i="1"/>
  <c r="G35" i="1"/>
  <c r="G36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6" i="1"/>
  <c r="G67" i="1"/>
  <c r="G68" i="1"/>
  <c r="G70" i="1"/>
  <c r="G71" i="1"/>
  <c r="G72" i="1"/>
  <c r="G73" i="1"/>
  <c r="G74" i="1"/>
  <c r="G75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3" i="1"/>
  <c r="G94" i="1"/>
  <c r="G97" i="1"/>
  <c r="G98" i="1"/>
  <c r="G99" i="1"/>
  <c r="G100" i="1"/>
  <c r="G101" i="1"/>
  <c r="G102" i="1"/>
  <c r="G104" i="1"/>
  <c r="G105" i="1"/>
  <c r="G106" i="1"/>
  <c r="G107" i="1"/>
  <c r="G109" i="1"/>
  <c r="G110" i="1"/>
  <c r="G111" i="1"/>
  <c r="G112" i="1"/>
  <c r="G113" i="1"/>
  <c r="G116" i="1"/>
  <c r="G117" i="1"/>
  <c r="G118" i="1"/>
  <c r="G119" i="1"/>
  <c r="G121" i="1"/>
  <c r="G122" i="1"/>
  <c r="G123" i="1"/>
  <c r="G124" i="1"/>
  <c r="G125" i="1"/>
  <c r="G126" i="1"/>
  <c r="G128" i="1"/>
  <c r="G129" i="1"/>
  <c r="G130" i="1"/>
  <c r="G131" i="1"/>
  <c r="G132" i="1"/>
  <c r="G133" i="1"/>
  <c r="G134" i="1"/>
  <c r="G135" i="1"/>
  <c r="G136" i="1"/>
  <c r="G137" i="1"/>
  <c r="G139" i="1"/>
  <c r="G140" i="1"/>
  <c r="G141" i="1"/>
  <c r="G142" i="1"/>
  <c r="G143" i="1"/>
  <c r="G144" i="1"/>
  <c r="G145" i="1"/>
  <c r="G147" i="1"/>
  <c r="G148" i="1"/>
  <c r="G149" i="1"/>
  <c r="G150" i="1"/>
  <c r="G151" i="1"/>
  <c r="G152" i="1"/>
  <c r="G154" i="1"/>
  <c r="G155" i="1"/>
  <c r="G157" i="1"/>
  <c r="G158" i="1"/>
  <c r="G159" i="1"/>
  <c r="G160" i="1"/>
  <c r="G162" i="1"/>
  <c r="G163" i="1"/>
  <c r="G164" i="1"/>
  <c r="G165" i="1"/>
  <c r="G166" i="1"/>
  <c r="G167" i="1"/>
  <c r="G168" i="1"/>
  <c r="G169" i="1"/>
  <c r="G171" i="1"/>
  <c r="G172" i="1"/>
  <c r="G173" i="1"/>
  <c r="G176" i="1"/>
  <c r="G177" i="1"/>
  <c r="G178" i="1"/>
  <c r="G179" i="1"/>
  <c r="G180" i="1"/>
  <c r="G184" i="1"/>
  <c r="G185" i="1"/>
  <c r="G187" i="1"/>
  <c r="G188" i="1"/>
  <c r="G192" i="1"/>
  <c r="G193" i="1"/>
  <c r="G194" i="1"/>
  <c r="G195" i="1"/>
  <c r="G196" i="1"/>
  <c r="G197" i="1"/>
  <c r="G198" i="1"/>
  <c r="G18" i="1" l="1"/>
  <c r="G269" i="1" s="1"/>
  <c r="F274" i="1" l="1"/>
  <c r="F275" i="1" s="1"/>
  <c r="G276" i="1" s="1"/>
  <c r="E10" i="15" l="1"/>
  <c r="D10" i="15"/>
  <c r="C10" i="15"/>
</calcChain>
</file>

<file path=xl/sharedStrings.xml><?xml version="1.0" encoding="utf-8"?>
<sst xmlns="http://schemas.openxmlformats.org/spreadsheetml/2006/main" count="1136" uniqueCount="727">
  <si>
    <t>Соус «Сливочно-горчичный» (к птице и белой рыбе на пару)</t>
  </si>
  <si>
    <t>Соус «Глас де Вьян» (к мясу)</t>
  </si>
  <si>
    <t>Соус «Сливочно-чесночный» (к птице и белой рыбе)</t>
  </si>
  <si>
    <t>Соус «Грибной» (к птице, свинине и красной рыбе-гриль)</t>
  </si>
  <si>
    <t xml:space="preserve">Плов из баранины </t>
  </si>
  <si>
    <t>Плов из говядины</t>
  </si>
  <si>
    <t>СЛАДКИЙ СТОЛ</t>
  </si>
  <si>
    <t>Салаты из мяса и птицы</t>
  </si>
  <si>
    <t>Овощные салаты</t>
  </si>
  <si>
    <t xml:space="preserve">ГОРЯЧИЕ ЗАКУСКИ </t>
  </si>
  <si>
    <t>Соус «Тар-тар» (к рыбе)</t>
  </si>
  <si>
    <t xml:space="preserve">Шурпа из баранины </t>
  </si>
  <si>
    <t xml:space="preserve">Хлебная корзина (хлеб собственного производства, булочки, сырные палочки) </t>
  </si>
  <si>
    <r>
      <t>ГАРНИРЫ</t>
    </r>
    <r>
      <rPr>
        <b/>
        <sz val="20"/>
        <color indexed="10"/>
        <rFont val="Times New Roman"/>
        <family val="1"/>
        <charset val="204"/>
      </rPr>
      <t xml:space="preserve"> </t>
    </r>
  </si>
  <si>
    <t>Утиная грудка «Магре» с карамелизированными яблоками и ягодным соусом</t>
  </si>
  <si>
    <t xml:space="preserve">Жюльен с языком телёнка и шампиньонами под сырно-сливочным соусом </t>
  </si>
  <si>
    <t>3312/3313</t>
  </si>
  <si>
    <t>0174</t>
  </si>
  <si>
    <t>0175</t>
  </si>
  <si>
    <t>НАЗВАНИЕ БЛЮДА</t>
  </si>
  <si>
    <t>Блюда в парадном исполнении</t>
  </si>
  <si>
    <t>грамм</t>
  </si>
  <si>
    <t>рубли</t>
  </si>
  <si>
    <t>порция</t>
  </si>
  <si>
    <t>Картофельное пюре со сливками и сливочным маслом</t>
  </si>
  <si>
    <t>Итого</t>
  </si>
  <si>
    <t>Блинчики</t>
  </si>
  <si>
    <t>Солёные грузди со сметаной, луком и укропом</t>
  </si>
  <si>
    <t>Отварной язык телёнка с домашним хреном и русской горчицей</t>
  </si>
  <si>
    <t>Рататуй из овощей</t>
  </si>
  <si>
    <t>Стручковая фасоль, жаренная на гриле в сливочном масле с чесноком</t>
  </si>
  <si>
    <t>цена</t>
  </si>
  <si>
    <t>Уха русская из щуки, судака и лосося, с картофелем, водкой и берёзовым поленом</t>
  </si>
  <si>
    <t xml:space="preserve">Овощи-гриль с орегано и свежим базиликом </t>
  </si>
  <si>
    <t>выход блюда</t>
  </si>
  <si>
    <t>кол-во</t>
  </si>
  <si>
    <t>итого</t>
  </si>
  <si>
    <t>САЛАТЫ</t>
  </si>
  <si>
    <t>ХОЛОДНЫЕ ЗАКУСКИ</t>
  </si>
  <si>
    <t>БАНКЕТНЫЕ БЛЮДА</t>
  </si>
  <si>
    <t>Холодные закуски из рыбы и морепродуктов</t>
  </si>
  <si>
    <t>Разные холодные закуски</t>
  </si>
  <si>
    <t>Салаты из рыбы и морепродуктов</t>
  </si>
  <si>
    <t>БЛЮДА, ПРИГОТОВЛЕННЫЕ В КАЗАНЕ (заказ минимум от 20 порций)</t>
  </si>
  <si>
    <t>Банкетные блюда из рыбы и морепродуктов</t>
  </si>
  <si>
    <t>Ассорти из грибов и разносолов</t>
  </si>
  <si>
    <t>ДЕСЕРТЫ</t>
  </si>
  <si>
    <t>Свадебный каравай</t>
  </si>
  <si>
    <r>
      <t xml:space="preserve">Нога молодого барашка, запечёная с ароматными травами и кореньями </t>
    </r>
    <r>
      <rPr>
        <b/>
        <sz val="14"/>
        <rFont val="Times New Roman"/>
        <family val="1"/>
        <charset val="204"/>
      </rPr>
      <t>(рассчитано на 10 персон)</t>
    </r>
  </si>
  <si>
    <t>Горячие блюда из птицы</t>
  </si>
  <si>
    <t>Жаркое из телятины с овощами и пряными травами</t>
  </si>
  <si>
    <t xml:space="preserve">СОУСЫ </t>
  </si>
  <si>
    <t>Соус ягодный: ежевика, малина, вишня (к красному мясу)</t>
  </si>
  <si>
    <t>Соус BBQ (к жареному мясу)</t>
  </si>
  <si>
    <t>ХЛЕБ И ВЫПЕЧКА</t>
  </si>
  <si>
    <t>1 шт.</t>
  </si>
  <si>
    <t>Фруктовая ваза (сезонные фрукты)</t>
  </si>
  <si>
    <t>Горячие блюда из рыбы и морепродуктов</t>
  </si>
  <si>
    <t>Горячие блюда из мяса и дичи</t>
  </si>
  <si>
    <t>Салат «Хоровац» из печеных овощей с кинзой и базиликом</t>
  </si>
  <si>
    <r>
      <t>Место проведения:</t>
    </r>
    <r>
      <rPr>
        <sz val="16"/>
        <rFont val="Times New Roman"/>
        <family val="1"/>
        <charset val="204"/>
      </rPr>
      <t xml:space="preserve"> </t>
    </r>
  </si>
  <si>
    <t xml:space="preserve">Тип мероприятия: </t>
  </si>
  <si>
    <t xml:space="preserve">Время проведения: </t>
  </si>
  <si>
    <r>
      <t>Кол-во человек:</t>
    </r>
    <r>
      <rPr>
        <sz val="16"/>
        <rFont val="Times New Roman"/>
        <family val="1"/>
        <charset val="204"/>
      </rPr>
      <t xml:space="preserve"> </t>
    </r>
  </si>
  <si>
    <t>Перманент:</t>
  </si>
  <si>
    <t>Контактное лицо/e-mail:</t>
  </si>
  <si>
    <t>литр</t>
  </si>
  <si>
    <t>Сангрия на красном вине (легкий винный напиток, настоянный на фруктах и ягодах)</t>
  </si>
  <si>
    <t>КАРТА БЕЗАЛКОГОЛЬНЫХ НАПИТКОВ</t>
  </si>
  <si>
    <t>0263</t>
  </si>
  <si>
    <t>Морс из клюквы</t>
  </si>
  <si>
    <t>0264</t>
  </si>
  <si>
    <t>Морс из черной смородины</t>
  </si>
  <si>
    <t>Морс из брусники</t>
  </si>
  <si>
    <t>0265</t>
  </si>
  <si>
    <t>Морс из облепихи</t>
  </si>
  <si>
    <t>0267</t>
  </si>
  <si>
    <t>Лимонад</t>
  </si>
  <si>
    <t>0262</t>
  </si>
  <si>
    <t>Вода не газированная</t>
  </si>
  <si>
    <t>0270</t>
  </si>
  <si>
    <t xml:space="preserve">Аква Минерале       </t>
  </si>
  <si>
    <t>0272</t>
  </si>
  <si>
    <t>Вода фирменная природная «СмолиноПарк»</t>
  </si>
  <si>
    <t>Вода газированная</t>
  </si>
  <si>
    <t>0273</t>
  </si>
  <si>
    <t>Боржоми (стекло)</t>
  </si>
  <si>
    <t>0277</t>
  </si>
  <si>
    <t xml:space="preserve">Аква Минерале         </t>
  </si>
  <si>
    <t>0283</t>
  </si>
  <si>
    <t>Эспрессо</t>
  </si>
  <si>
    <t>По-американски</t>
  </si>
  <si>
    <t>0289</t>
  </si>
  <si>
    <t>0286</t>
  </si>
  <si>
    <t>0287</t>
  </si>
  <si>
    <t>Чай пакетированный черный/зеленый</t>
  </si>
  <si>
    <t>0288</t>
  </si>
  <si>
    <t>Лимон</t>
  </si>
  <si>
    <t>4980</t>
  </si>
  <si>
    <t>Глинтвейн на красном вине с фруктами и пряностями</t>
  </si>
  <si>
    <t>Свежие овощи и зелень (свежий огурец, помидор, сладкий перец, редис, сельдерей, сервированные букетом свежей зелени)</t>
  </si>
  <si>
    <t>Соус «Белое вино» (к рыбе)</t>
  </si>
  <si>
    <r>
      <t xml:space="preserve">Гусь, фаршированный гречкой, черносливом  </t>
    </r>
    <r>
      <rPr>
        <b/>
        <sz val="14"/>
        <rFont val="Times New Roman"/>
        <family val="1"/>
        <charset val="204"/>
      </rPr>
      <t>(рассчитано на 6-8 персон)</t>
    </r>
  </si>
  <si>
    <t>Плов из цыпленка</t>
  </si>
  <si>
    <t>Соус «Тимьяновый» (к мясу)</t>
  </si>
  <si>
    <t>Холодные закуски из мяса и птицы</t>
  </si>
  <si>
    <r>
      <t xml:space="preserve">Лосось, запеченый целиком, фаршированный морепродуктами </t>
    </r>
    <r>
      <rPr>
        <b/>
        <sz val="14"/>
        <rFont val="Times New Roman"/>
        <family val="1"/>
        <charset val="204"/>
      </rPr>
      <t xml:space="preserve">(рассчитано на 20-25 персон) </t>
    </r>
  </si>
  <si>
    <r>
      <t xml:space="preserve">Стерлядь, фаршированная спаржей подается со сливочным соусом  </t>
    </r>
    <r>
      <rPr>
        <b/>
        <sz val="14"/>
        <rFont val="Times New Roman"/>
        <family val="1"/>
        <charset val="204"/>
      </rPr>
      <t xml:space="preserve">(рассчитано на 15 персон ) </t>
    </r>
  </si>
  <si>
    <r>
      <t xml:space="preserve">Рулетики из блинчика с творожным сыром, вялеными томатами и свежим базиликом  </t>
    </r>
    <r>
      <rPr>
        <b/>
        <sz val="14"/>
        <rFont val="Times New Roman"/>
        <family val="1"/>
        <charset val="204"/>
      </rPr>
      <t>(4 шт.)</t>
    </r>
  </si>
  <si>
    <t>100/120</t>
  </si>
  <si>
    <r>
      <t xml:space="preserve">Рулетики из блинчика с творожным сыром и красной икрой </t>
    </r>
    <r>
      <rPr>
        <b/>
        <sz val="14"/>
        <rFont val="Times New Roman"/>
        <family val="1"/>
        <charset val="204"/>
      </rPr>
      <t>(4 шт.)</t>
    </r>
  </si>
  <si>
    <t>3500/1500/300</t>
  </si>
  <si>
    <r>
      <t>Баран, запеченный целиком  (оригинальная подача от ресторана Х.О.,</t>
    </r>
    <r>
      <rPr>
        <b/>
        <sz val="14"/>
        <rFont val="Times New Roman"/>
        <family val="1"/>
        <charset val="204"/>
      </rPr>
      <t xml:space="preserve">рассчитано на 30 персон)        </t>
    </r>
    <r>
      <rPr>
        <i/>
        <sz val="14"/>
        <rFont val="Times New Roman"/>
        <family val="1"/>
        <charset val="204"/>
      </rPr>
      <t>фирменное блюдо!</t>
    </r>
  </si>
  <si>
    <t>ОБЩИЙ ИТОГ</t>
  </si>
  <si>
    <t>Рекомендуемый способ расчёта алкоголя на мероприятие:</t>
  </si>
  <si>
    <t xml:space="preserve">1. Игристое вино </t>
  </si>
  <si>
    <t xml:space="preserve"> ~ 150 гр./ чел.</t>
  </si>
  <si>
    <t xml:space="preserve">2. Вино (белое и красное) </t>
  </si>
  <si>
    <t xml:space="preserve"> ~ 450 - 600гр.(3 - 4 бокала)/чел.</t>
  </si>
  <si>
    <t xml:space="preserve">3. Водка </t>
  </si>
  <si>
    <t>~ 200 - 300 гр./чел.</t>
  </si>
  <si>
    <t>4. Коньяк, виски (по желанию)</t>
  </si>
  <si>
    <t>Напишите Количество гостей</t>
  </si>
  <si>
    <t>Количество бутылок</t>
  </si>
  <si>
    <t>Игристое вино (0,75)</t>
  </si>
  <si>
    <t>Вино (0,75)</t>
  </si>
  <si>
    <t>Водка (0,5)</t>
  </si>
  <si>
    <t>Приведенный норматив  является усредненным. При заказе банкета расчёт проводится индивидуально для каждого заказчика и зависит от продолжительности мероприятия, среднего возраста гостей, соотношения мужчин и женщин среди гостей, так же особенностей меню и личных предпочтений.</t>
  </si>
  <si>
    <t>Для получения более точной информации о количестве алкоголя именно для Вашего мероприятия обратитесь к банкет-менеджеру отеля.</t>
  </si>
  <si>
    <t>3311</t>
  </si>
  <si>
    <t>0629</t>
  </si>
  <si>
    <t>0632</t>
  </si>
  <si>
    <t>4 шт.</t>
  </si>
  <si>
    <t>06562</t>
  </si>
  <si>
    <t>06481</t>
  </si>
  <si>
    <t>06554</t>
  </si>
  <si>
    <t>06568</t>
  </si>
  <si>
    <t>06567</t>
  </si>
  <si>
    <t>06569</t>
  </si>
  <si>
    <t>06542</t>
  </si>
  <si>
    <t>06571</t>
  </si>
  <si>
    <t xml:space="preserve">Цукини, жаренные на гриле и запечённые с помидором и сыром </t>
  </si>
  <si>
    <t>06511</t>
  </si>
  <si>
    <t>06544</t>
  </si>
  <si>
    <t>06488</t>
  </si>
  <si>
    <t>06547</t>
  </si>
  <si>
    <t>06581</t>
  </si>
  <si>
    <t>05946</t>
  </si>
  <si>
    <t>06583</t>
  </si>
  <si>
    <t>06551</t>
  </si>
  <si>
    <t>06586</t>
  </si>
  <si>
    <t>06497</t>
  </si>
  <si>
    <t>06498</t>
  </si>
  <si>
    <t>06753</t>
  </si>
  <si>
    <t>06489</t>
  </si>
  <si>
    <t>06496</t>
  </si>
  <si>
    <t>06503</t>
  </si>
  <si>
    <t>06590</t>
  </si>
  <si>
    <t>06504</t>
  </si>
  <si>
    <t>06494</t>
  </si>
  <si>
    <t>06754</t>
  </si>
  <si>
    <t>06493</t>
  </si>
  <si>
    <t>06593</t>
  </si>
  <si>
    <t>06594</t>
  </si>
  <si>
    <t>06539</t>
  </si>
  <si>
    <t>06541</t>
  </si>
  <si>
    <t>06605</t>
  </si>
  <si>
    <t>06527</t>
  </si>
  <si>
    <t>06603</t>
  </si>
  <si>
    <t>06602</t>
  </si>
  <si>
    <t>06598</t>
  </si>
  <si>
    <t>06607</t>
  </si>
  <si>
    <t>06611</t>
  </si>
  <si>
    <t>06613</t>
  </si>
  <si>
    <t>06616</t>
  </si>
  <si>
    <t>06618</t>
  </si>
  <si>
    <t>06619</t>
  </si>
  <si>
    <t>06620</t>
  </si>
  <si>
    <t>06623</t>
  </si>
  <si>
    <t>06630</t>
  </si>
  <si>
    <t>06473</t>
  </si>
  <si>
    <t>06472</t>
  </si>
  <si>
    <t>06631</t>
  </si>
  <si>
    <t>06634</t>
  </si>
  <si>
    <t>06636</t>
  </si>
  <si>
    <t>06638</t>
  </si>
  <si>
    <t>06640</t>
  </si>
  <si>
    <t>06677</t>
  </si>
  <si>
    <t>06758</t>
  </si>
  <si>
    <t>06759</t>
  </si>
  <si>
    <t>06678</t>
  </si>
  <si>
    <t>06676</t>
  </si>
  <si>
    <t>06641</t>
  </si>
  <si>
    <t>06680</t>
  </si>
  <si>
    <t>06681</t>
  </si>
  <si>
    <t>06683</t>
  </si>
  <si>
    <t>06684</t>
  </si>
  <si>
    <t>06650</t>
  </si>
  <si>
    <t>06656</t>
  </si>
  <si>
    <t>06658</t>
  </si>
  <si>
    <t>06662</t>
  </si>
  <si>
    <t>06665</t>
  </si>
  <si>
    <t>06670</t>
  </si>
  <si>
    <t>06663</t>
  </si>
  <si>
    <t>06673</t>
  </si>
  <si>
    <t>06674</t>
  </si>
  <si>
    <t>06675</t>
  </si>
  <si>
    <t>4056</t>
  </si>
  <si>
    <t>ООО "СмолиноПарк"</t>
  </si>
  <si>
    <t xml:space="preserve">  Исполнитель</t>
  </si>
  <si>
    <t>Заказчик</t>
  </si>
  <si>
    <t>_____________________ Складановских Н.П.</t>
  </si>
  <si>
    <t xml:space="preserve">_________________________  </t>
  </si>
  <si>
    <t xml:space="preserve">                  м.п.</t>
  </si>
  <si>
    <t>м.п.</t>
  </si>
  <si>
    <r>
      <t>Блинчики с грибным кремом и сыром</t>
    </r>
    <r>
      <rPr>
        <b/>
        <sz val="14"/>
        <rFont val="Times New Roman"/>
        <family val="1"/>
        <charset val="204"/>
      </rPr>
      <t xml:space="preserve"> (4 шт.)</t>
    </r>
  </si>
  <si>
    <r>
      <t xml:space="preserve">Блинчики с языком телёнка и пассерованными овощами </t>
    </r>
    <r>
      <rPr>
        <b/>
        <sz val="14"/>
        <rFont val="Times New Roman"/>
        <family val="1"/>
        <charset val="204"/>
      </rPr>
      <t>(4 шт.)</t>
    </r>
  </si>
  <si>
    <r>
      <t xml:space="preserve">«Капрезе» из спелых томатов с моцареллой и классическим «Песто» </t>
    </r>
    <r>
      <rPr>
        <b/>
        <sz val="14"/>
        <rFont val="Times New Roman"/>
        <family val="1"/>
        <charset val="204"/>
      </rPr>
      <t xml:space="preserve">(заказ от 2 порций) </t>
    </r>
  </si>
  <si>
    <t>Салат по-греческим мотивам с сыром сиртаки и бальзамическим кремом</t>
  </si>
  <si>
    <t>Средиземноморский кокиль с розовой креветкой, кальмаром и мидией в сливочном вине</t>
  </si>
  <si>
    <t>Молодой картофель, запеченный с розмарином и чесноком</t>
  </si>
  <si>
    <t>Салат из печеных овощей (цукини, перец, томат, лук, баклажан с соусом песто)</t>
  </si>
  <si>
    <t>08573</t>
  </si>
  <si>
    <t>3500/1500/50 шт.</t>
  </si>
  <si>
    <t>07698</t>
  </si>
  <si>
    <t>Салат с грибами, стручковой фасолью и соусом винегрет</t>
  </si>
  <si>
    <t xml:space="preserve">Севиче из тунца с азиатским соусом и фенхелем  </t>
  </si>
  <si>
    <t>Печеные баклажаны, томаты, сладкий перец, лук, цветная капуста, цукини с йогуртовым соусом</t>
  </si>
  <si>
    <t xml:space="preserve">Жюльен с курицей и шампиньонами под сырно-сливочным соусом </t>
  </si>
  <si>
    <t xml:space="preserve">Картофельный гратен </t>
  </si>
  <si>
    <t>Текстиль:</t>
  </si>
  <si>
    <t xml:space="preserve">Ассорти оливок </t>
  </si>
  <si>
    <t>Сок "Я"</t>
  </si>
  <si>
    <t xml:space="preserve">Фотопечать </t>
  </si>
  <si>
    <t>1 лист</t>
  </si>
  <si>
    <r>
      <t xml:space="preserve">Лепка фигур/флористики из мастики/Декор из искусственных материалов. </t>
    </r>
    <r>
      <rPr>
        <b/>
        <i/>
        <sz val="14"/>
        <rFont val="Times New Roman"/>
        <family val="1"/>
        <charset val="204"/>
      </rPr>
      <t>Стоимость от 300 до 2500 руб.</t>
    </r>
  </si>
  <si>
    <t>ТОРТ</t>
  </si>
  <si>
    <t xml:space="preserve">Молоко </t>
  </si>
  <si>
    <t>тарелки</t>
  </si>
  <si>
    <t>Запрещается использование свечей, стриммеров и хлопушек и т.п.</t>
  </si>
  <si>
    <t xml:space="preserve">Приложение №1 </t>
  </si>
  <si>
    <t xml:space="preserve">Ассорти благородных сыров с виноградом, орехами, медом и хрустящими гриссини </t>
  </si>
  <si>
    <t>0266</t>
  </si>
  <si>
    <t>Для улучшения сервиса  через несколько дней после мероприятия с Вами свяжется независимый специалист, и будут заданы вопросы относительно качества обслуживания и услуг</t>
  </si>
  <si>
    <t>Обязательные условия для площадок отеля SMOLINOPARK :</t>
  </si>
  <si>
    <t xml:space="preserve">ПИТАНИЕ АРТИСТОВ </t>
  </si>
  <si>
    <t>ПРОФЕССИЯ/КОММЕНТАРИИ (ВЕГАН И Т.П.)</t>
  </si>
  <si>
    <r>
      <rPr>
        <b/>
        <sz val="12"/>
        <rFont val="Times New Roman"/>
        <family val="1"/>
        <charset val="204"/>
      </rPr>
      <t>ВРЕМЯ ПОДАЧИ</t>
    </r>
    <r>
      <rPr>
        <i/>
        <sz val="16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*не пересекаем с подачей гостям</t>
    </r>
  </si>
  <si>
    <t>КОЛ-ВО</t>
  </si>
  <si>
    <t>ЦЕНА</t>
  </si>
  <si>
    <t>ИТОГО</t>
  </si>
  <si>
    <t xml:space="preserve">Ответственный менеджер:                                Администратор: </t>
  </si>
  <si>
    <t>Салат 150гр.+ Горячее блюдо с гарниром 150/150 гр.+ Хлеб 50 гр.+ Напиток (морс/сок) 200 мл. Чай пакетированный/Кофе заварной; Лимон/Молоко</t>
  </si>
  <si>
    <t xml:space="preserve">ИНФОРМАЦИЯ ПО БАНКЕТУ </t>
  </si>
  <si>
    <t>Кофе/Чай</t>
  </si>
  <si>
    <t>06800</t>
  </si>
  <si>
    <t>06806</t>
  </si>
  <si>
    <t>06803</t>
  </si>
  <si>
    <t>06802</t>
  </si>
  <si>
    <t>06809</t>
  </si>
  <si>
    <t>06790</t>
  </si>
  <si>
    <t>06791</t>
  </si>
  <si>
    <t>06810</t>
  </si>
  <si>
    <t>4920</t>
  </si>
  <si>
    <t>06792</t>
  </si>
  <si>
    <t>06793</t>
  </si>
  <si>
    <t>4905</t>
  </si>
  <si>
    <t>06829</t>
  </si>
  <si>
    <t>06833</t>
  </si>
  <si>
    <t>4863</t>
  </si>
  <si>
    <t>06832</t>
  </si>
  <si>
    <t>06819</t>
  </si>
  <si>
    <t>Выпечка</t>
  </si>
  <si>
    <t>0622</t>
  </si>
  <si>
    <t>Мини-киш с индейкой и грибами</t>
  </si>
  <si>
    <t>5171</t>
  </si>
  <si>
    <t>Мини-киш с цыпленком</t>
  </si>
  <si>
    <t>06862</t>
  </si>
  <si>
    <t>Мини-киш с тигровыми креветкаи и томатами</t>
  </si>
  <si>
    <t>0601</t>
  </si>
  <si>
    <t>Мини-киш с лососем и сыром</t>
  </si>
  <si>
    <t>грамм/шт.</t>
  </si>
  <si>
    <t>35б.</t>
  </si>
  <si>
    <t>Какао с корицей</t>
  </si>
  <si>
    <t>МЕНЮ ФУРШЕТА</t>
  </si>
  <si>
    <t>Сладкое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</si>
  <si>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i/>
        <sz val="14"/>
        <rFont val="Times New Roman"/>
        <family val="1"/>
        <charset val="204"/>
      </rPr>
      <t>Р</t>
    </r>
    <r>
      <rPr>
        <b/>
        <i/>
        <sz val="14"/>
        <rFont val="Times New Roman"/>
        <family val="1"/>
        <charset val="204"/>
      </rPr>
      <t>ассчитано на 30-40 персон</t>
    </r>
  </si>
  <si>
    <r>
      <rPr>
        <b/>
        <sz val="14"/>
        <rFont val="Times New Roman"/>
        <family val="1"/>
        <charset val="204"/>
      </rPr>
      <t>Фонтан  из сгущённого молока и фруктовая станция</t>
    </r>
    <r>
      <rPr>
        <sz val="14"/>
        <rFont val="Times New Roman"/>
        <family val="1"/>
        <charset val="204"/>
      </rPr>
      <t xml:space="preserve">: фонтан с нежным сгущённым молоком, фруктовое ассорти (банан, киви) и печенье саваярди </t>
    </r>
    <r>
      <rPr>
        <b/>
        <i/>
        <sz val="14"/>
        <rFont val="Times New Roman"/>
        <family val="1"/>
        <charset val="204"/>
      </rPr>
      <t>Рассчитано на 30-40 персон</t>
    </r>
  </si>
  <si>
    <t>МЕНЮ КОФЕ-БРЕЙКОВ</t>
  </si>
  <si>
    <t>4924</t>
  </si>
  <si>
    <t>Мини-бургер из говядины с соусом «Барбекю»</t>
  </si>
  <si>
    <t>4922</t>
  </si>
  <si>
    <t>Мини-бургер из курицы с соусом «Барбекю»</t>
  </si>
  <si>
    <t>2743</t>
  </si>
  <si>
    <t>Сэндвич с лососем</t>
  </si>
  <si>
    <t>2734</t>
  </si>
  <si>
    <t xml:space="preserve">Сэндвич с языком </t>
  </si>
  <si>
    <t>2742</t>
  </si>
  <si>
    <t>2739</t>
  </si>
  <si>
    <t>Сэндвич с ростбифом</t>
  </si>
  <si>
    <t>2733</t>
  </si>
  <si>
    <t>Сэндвич с ветчиной и сыром</t>
  </si>
  <si>
    <t>Сэндвич с куриной грудкой</t>
  </si>
  <si>
    <t>2741</t>
  </si>
  <si>
    <t>Сэндвич с бужениной</t>
  </si>
  <si>
    <t>Сэндвич овощной</t>
  </si>
  <si>
    <t>Сэндвич с сыром</t>
  </si>
  <si>
    <t xml:space="preserve">Пирожки  </t>
  </si>
  <si>
    <t>0573</t>
  </si>
  <si>
    <t>Мини-расстегай с рыбой и рисом</t>
  </si>
  <si>
    <t>0565</t>
  </si>
  <si>
    <t>Пирожок с мясом</t>
  </si>
  <si>
    <t>0564</t>
  </si>
  <si>
    <t>0569</t>
  </si>
  <si>
    <t>Пирожок с ветчиной и сыром</t>
  </si>
  <si>
    <t>0567</t>
  </si>
  <si>
    <t>Пирожок с картофелем и грибами</t>
  </si>
  <si>
    <t>0566</t>
  </si>
  <si>
    <t>Пирожок с капустой и мясом</t>
  </si>
  <si>
    <t>0568</t>
  </si>
  <si>
    <t>Пирожок слоеный с грушей</t>
  </si>
  <si>
    <t xml:space="preserve">Пирожок с ливером </t>
  </si>
  <si>
    <t>Пирожок с курицей и брокколи</t>
  </si>
  <si>
    <t>Пирожок с зеленым луком и яйцом</t>
  </si>
  <si>
    <t>Пирожок из слоеного теста с яблоком и корицей</t>
  </si>
  <si>
    <t xml:space="preserve">Пирожок с домашним повидлом </t>
  </si>
  <si>
    <t>0615</t>
  </si>
  <si>
    <t>Пирог с лососем и рисом</t>
  </si>
  <si>
    <t>0618</t>
  </si>
  <si>
    <t>Пирог с мясом и картофелем</t>
  </si>
  <si>
    <t>0616</t>
  </si>
  <si>
    <t>Пирог с курицей и картофелем</t>
  </si>
  <si>
    <t>0617</t>
  </si>
  <si>
    <t>Пирог с капустой и яйцом</t>
  </si>
  <si>
    <t>Круассан с сыром</t>
  </si>
  <si>
    <t xml:space="preserve">Венские вафли  с лососем гравлакс </t>
  </si>
  <si>
    <t>Сладкая выпечка</t>
  </si>
  <si>
    <t>Ягодный пирог</t>
  </si>
  <si>
    <t>Творожнный пирог</t>
  </si>
  <si>
    <t>Эклеры с фисташковым кремом</t>
  </si>
  <si>
    <t>Слоеная булочка с яблоком и орехом</t>
  </si>
  <si>
    <t>Слоеная булочка с изюмом и джемом</t>
  </si>
  <si>
    <t>Заварное кольцо с воздушным, твороженым кремом</t>
  </si>
  <si>
    <t>0626</t>
  </si>
  <si>
    <t xml:space="preserve">Круассан с клубничным джемом </t>
  </si>
  <si>
    <t xml:space="preserve">Круассан с абрикосовым джемом </t>
  </si>
  <si>
    <t xml:space="preserve">Круассан с вишневым джемом </t>
  </si>
  <si>
    <t>Профитроли с воздушным кремом</t>
  </si>
  <si>
    <t>0634</t>
  </si>
  <si>
    <t xml:space="preserve">Круассан с шоколадом </t>
  </si>
  <si>
    <t>Профитроли крем-брюле</t>
  </si>
  <si>
    <t>Карамельное яблоко в слоеном тесте</t>
  </si>
  <si>
    <t>Эклеры с ягодным кремом</t>
  </si>
  <si>
    <t>Карамельная груша в слоеном тесте</t>
  </si>
  <si>
    <t>Булочка с ванилью и шоколадом</t>
  </si>
  <si>
    <t>Профитроли с ягодным кремом</t>
  </si>
  <si>
    <t>Круассан со сгущенкой</t>
  </si>
  <si>
    <t>Рождественский кекс</t>
  </si>
  <si>
    <t>Десерты</t>
  </si>
  <si>
    <t>0619</t>
  </si>
  <si>
    <t>Конфетное ассорти ручной работы</t>
  </si>
  <si>
    <t>3 шт.</t>
  </si>
  <si>
    <t>4944</t>
  </si>
  <si>
    <t>Мини-тирамису с ягодами (в шоте)</t>
  </si>
  <si>
    <t>4945</t>
  </si>
  <si>
    <t xml:space="preserve">Капкейки с шоколадом </t>
  </si>
  <si>
    <t>Тарт песочный с сливочным кремом и свежими ягодами</t>
  </si>
  <si>
    <t xml:space="preserve">Тарт фисташковый с белым шоколадом </t>
  </si>
  <si>
    <t>Тарт ореховый с лимонным кремом</t>
  </si>
  <si>
    <t xml:space="preserve">Тарт песочный с карамельной начинкой и шоколадом </t>
  </si>
  <si>
    <t>Сладкий рулетик из бисквитного теста, сливочно-ванильного теста и ягод</t>
  </si>
  <si>
    <t>Шоколадно-ванильное пирожное</t>
  </si>
  <si>
    <t>Шоколадный рулетик из бисквитного теста с шоколадным муссом</t>
  </si>
  <si>
    <t xml:space="preserve">Зефир </t>
  </si>
  <si>
    <t>Безе  (4 шт.)</t>
  </si>
  <si>
    <t>Печенье</t>
  </si>
  <si>
    <t>0625</t>
  </si>
  <si>
    <t>Печенье саваярди</t>
  </si>
  <si>
    <t>2 шт.</t>
  </si>
  <si>
    <t>Печенье «Макаронни» (лимонные/ванильные/шоколадные/с соленой карамелью)</t>
  </si>
  <si>
    <t>Печенье марципановое</t>
  </si>
  <si>
    <t>Печенье шоколадное</t>
  </si>
  <si>
    <t>0627</t>
  </si>
  <si>
    <t>Печенье кокосовое</t>
  </si>
  <si>
    <t xml:space="preserve">2 шт. </t>
  </si>
  <si>
    <t>Печенье творожное</t>
  </si>
  <si>
    <t>Печенье "Курабье"</t>
  </si>
  <si>
    <t>Печенье ванильное</t>
  </si>
  <si>
    <t>Венские вафли  с цыпленком и соусом "Цезарь"</t>
  </si>
  <si>
    <t>09385</t>
  </si>
  <si>
    <t>09029</t>
  </si>
  <si>
    <t>06706</t>
  </si>
  <si>
    <t>06693</t>
  </si>
  <si>
    <t>09382</t>
  </si>
  <si>
    <t>09383</t>
  </si>
  <si>
    <t>Эклеры сливочный с шоколадом</t>
  </si>
  <si>
    <t>09378</t>
  </si>
  <si>
    <t>08995</t>
  </si>
  <si>
    <t>08996</t>
  </si>
  <si>
    <t>09384</t>
  </si>
  <si>
    <t>09386</t>
  </si>
  <si>
    <t>09375</t>
  </si>
  <si>
    <t>09376</t>
  </si>
  <si>
    <t>09380</t>
  </si>
  <si>
    <t>09381</t>
  </si>
  <si>
    <t>06886</t>
  </si>
  <si>
    <t>09374</t>
  </si>
  <si>
    <t>06880</t>
  </si>
  <si>
    <t>09388</t>
  </si>
  <si>
    <t>09389</t>
  </si>
  <si>
    <t>09390</t>
  </si>
  <si>
    <t>Cэндвичи/Вафли</t>
  </si>
  <si>
    <t>№</t>
  </si>
  <si>
    <t>Супы</t>
  </si>
  <si>
    <t>200/50</t>
  </si>
  <si>
    <t>Гарниры</t>
  </si>
  <si>
    <t>ДЕТСКОЕ МЕНЮ</t>
  </si>
  <si>
    <t>Салаты</t>
  </si>
  <si>
    <t>3333</t>
  </si>
  <si>
    <t>«Цезарь» с куриным филе</t>
  </si>
  <si>
    <t>4958</t>
  </si>
  <si>
    <t xml:space="preserve">Салат по греческим мотивам с сербской брынзой и бальзамичиским кремом </t>
  </si>
  <si>
    <t>0637</t>
  </si>
  <si>
    <t xml:space="preserve">Салат «Кролик Роджер» </t>
  </si>
  <si>
    <t>0638</t>
  </si>
  <si>
    <t>Салат «Фруктовая радуга»</t>
  </si>
  <si>
    <t>Холодные закуски</t>
  </si>
  <si>
    <r>
      <t xml:space="preserve">Сырные шарики во фритюре </t>
    </r>
    <r>
      <rPr>
        <b/>
        <sz val="14"/>
        <rFont val="Times New Roman"/>
        <family val="1"/>
        <charset val="204"/>
      </rPr>
      <t>(3 шт.)</t>
    </r>
  </si>
  <si>
    <t>0643</t>
  </si>
  <si>
    <t>Блинчик с сёмгой</t>
  </si>
  <si>
    <t>0644</t>
  </si>
  <si>
    <t>Блинчик с ветчиной и сыром</t>
  </si>
  <si>
    <t>0646</t>
  </si>
  <si>
    <t>Блинчик с творогом</t>
  </si>
  <si>
    <t>0645</t>
  </si>
  <si>
    <r>
      <t xml:space="preserve">Блинчик с джемом </t>
    </r>
    <r>
      <rPr>
        <b/>
        <sz val="14"/>
        <rFont val="Times New Roman"/>
        <family val="1"/>
        <charset val="204"/>
      </rPr>
      <t>2 шт.</t>
    </r>
  </si>
  <si>
    <t>60/30</t>
  </si>
  <si>
    <t>0647</t>
  </si>
  <si>
    <r>
      <t xml:space="preserve">Блинчик со сгущенкой </t>
    </r>
    <r>
      <rPr>
        <b/>
        <sz val="14"/>
        <rFont val="Times New Roman"/>
        <family val="1"/>
        <charset val="204"/>
      </rPr>
      <t>2 шт</t>
    </r>
  </si>
  <si>
    <t>Горячие блюда</t>
  </si>
  <si>
    <t>0651</t>
  </si>
  <si>
    <t>0656</t>
  </si>
  <si>
    <t>3551</t>
  </si>
  <si>
    <t>Драники из картофеля</t>
  </si>
  <si>
    <t>0657</t>
  </si>
  <si>
    <t xml:space="preserve">Картофель фри </t>
  </si>
  <si>
    <t>Соусы</t>
  </si>
  <si>
    <t>Сливочно-сырный</t>
  </si>
  <si>
    <t>Сметана</t>
  </si>
  <si>
    <t>0681</t>
  </si>
  <si>
    <t>Кетчуп</t>
  </si>
  <si>
    <t>Пицца (одна пицца 8 кусков)</t>
  </si>
  <si>
    <t>Пицца «Четыре сыра»</t>
  </si>
  <si>
    <t>0661</t>
  </si>
  <si>
    <t xml:space="preserve">Маргарита с салями </t>
  </si>
  <si>
    <t>0664</t>
  </si>
  <si>
    <t>Пицца с курицей</t>
  </si>
  <si>
    <t>0662</t>
  </si>
  <si>
    <t>Маргарита классическая</t>
  </si>
  <si>
    <t>Сладкий стол</t>
  </si>
  <si>
    <t>Мороженое</t>
  </si>
  <si>
    <t>Молочные коктейли</t>
  </si>
  <si>
    <t>0693</t>
  </si>
  <si>
    <t>Молочный коктейль с бананом</t>
  </si>
  <si>
    <t>0694</t>
  </si>
  <si>
    <t>Молочный коктейль с клубничным сиропом</t>
  </si>
  <si>
    <t>0695</t>
  </si>
  <si>
    <t>Молочный коктейль с шоколадом</t>
  </si>
  <si>
    <t>ВЕГЕТАРИАНСКОЕ МЕНЮ</t>
  </si>
  <si>
    <t xml:space="preserve">Салат с миксом салатов, апельсинами и черри под малиновым соусом </t>
  </si>
  <si>
    <t>Овощной суп «Минестроне»</t>
  </si>
  <si>
    <t>Спагетти-аррабиата</t>
  </si>
  <si>
    <t>Каша гречневая с грибами</t>
  </si>
  <si>
    <t>Печеное яблоко с медом, корицей и грецким орехом</t>
  </si>
  <si>
    <t>НАПИТКИ</t>
  </si>
  <si>
    <t>Капучино</t>
  </si>
  <si>
    <t>1 чайник</t>
  </si>
  <si>
    <t>Чай заварной в ассортименте</t>
  </si>
  <si>
    <t>Cезонные фрукты с ананасом, ягодами и свежей мятой</t>
  </si>
  <si>
    <t>Ассорти разносолов (корнишоны, бочковые томаты, бочковые огурцы, капуста пелюстка, мини-перец, мини-кукуруза, маринованная черемша)</t>
  </si>
  <si>
    <r>
      <t xml:space="preserve">Рулетики из цукини и баклажана с творожным сыром, томатом черри, грецким орехом и бальзамическим кремом </t>
    </r>
    <r>
      <rPr>
        <b/>
        <sz val="14"/>
        <rFont val="Times New Roman"/>
        <family val="1"/>
        <charset val="204"/>
      </rPr>
      <t>(4 шт.)</t>
    </r>
  </si>
  <si>
    <r>
      <t>Жюльен из лесных грибов  под сырной корочкой</t>
    </r>
    <r>
      <rPr>
        <b/>
        <sz val="14"/>
        <color indexed="10"/>
        <rFont val="Times New Roman"/>
        <family val="1"/>
        <charset val="204"/>
      </rPr>
      <t xml:space="preserve"> </t>
    </r>
  </si>
  <si>
    <t>Рулет из цыпленка с адыгейским сыром и шпинатом с картофельным гратеном</t>
  </si>
  <si>
    <t xml:space="preserve">Тунец в кунжуте с салатом из печеных овощей </t>
  </si>
  <si>
    <t>Слабосоленая сельдь с картофелем и маринованными огурчиками</t>
  </si>
  <si>
    <t>Ассорти сыровяленых деликатесов (коппа, брезаола, окорок Пармский, сыровяленая утиная грудка, фундук и сушёный абрикос)</t>
  </si>
  <si>
    <r>
      <t xml:space="preserve">Блинчик с цыплёнком и грибами </t>
    </r>
    <r>
      <rPr>
        <b/>
        <sz val="14"/>
        <rFont val="Times New Roman"/>
        <family val="1"/>
        <charset val="204"/>
      </rPr>
      <t>(4 шт.)</t>
    </r>
  </si>
  <si>
    <r>
      <t xml:space="preserve">Запеченная утка в восточном стиле с соусом «Манго-Чили» и овощами </t>
    </r>
    <r>
      <rPr>
        <b/>
        <sz val="14"/>
        <rFont val="Times New Roman"/>
        <family val="1"/>
        <charset val="204"/>
      </rPr>
      <t xml:space="preserve">(рассчитано на 6-8 персон)    </t>
    </r>
  </si>
  <si>
    <t>Каре ягненка с соусом «Гляс де Вьян» с тёплым салатом Хоровац</t>
  </si>
  <si>
    <t>Телячьи щечки с запеченными овощами и соусом «Демиглас»</t>
  </si>
  <si>
    <t>Утиная ножка «Конфи» с молодым картофелем и стручковой фасолью</t>
  </si>
  <si>
    <t>Ростбиф с миксом салата и вялеными томатами</t>
  </si>
  <si>
    <r>
      <t xml:space="preserve">Рулетики из томленой телятиной, c творожным сыром и перцем-конфи </t>
    </r>
    <r>
      <rPr>
        <b/>
        <sz val="14"/>
        <rFont val="Times New Roman"/>
        <family val="1"/>
        <charset val="204"/>
      </rPr>
      <t>(4 шт)</t>
    </r>
  </si>
  <si>
    <r>
      <t xml:space="preserve">Рулетики из цукини с легким кремом из авокадо и обжаренными креветками </t>
    </r>
    <r>
      <rPr>
        <b/>
        <sz val="14"/>
        <rFont val="Times New Roman"/>
        <family val="1"/>
        <charset val="204"/>
      </rPr>
      <t>(4 шт)</t>
    </r>
  </si>
  <si>
    <t xml:space="preserve">Слоеный бриошь с куриным соте и овощами </t>
  </si>
  <si>
    <t>Банкетные блюда из мяса, дичи и птицы</t>
  </si>
  <si>
    <r>
      <t xml:space="preserve">Муляж (малый/средний/большой) </t>
    </r>
    <r>
      <rPr>
        <b/>
        <i/>
        <sz val="14"/>
        <rFont val="Times New Roman"/>
        <family val="1"/>
        <charset val="204"/>
      </rPr>
      <t>750/1000/1500 руб.</t>
    </r>
  </si>
  <si>
    <t>Морс ягодный</t>
  </si>
  <si>
    <t>120/100/30</t>
  </si>
  <si>
    <t>100/100/30</t>
  </si>
  <si>
    <t>200/100/30</t>
  </si>
  <si>
    <t>160/100/30</t>
  </si>
  <si>
    <t>180/100/30</t>
  </si>
  <si>
    <t>Мини-закуски из рыбы и морепродуктов</t>
  </si>
  <si>
    <t>Мини-закуски из мяса и птицы</t>
  </si>
  <si>
    <t>Сырные, ововщные и фруктовые мини-закуски</t>
  </si>
  <si>
    <t>Горячие закуски</t>
  </si>
  <si>
    <t>Гриль-кальмар с цукини и перцем</t>
  </si>
  <si>
    <t xml:space="preserve">Дранник из цукини с лососем и крем-сыром </t>
  </si>
  <si>
    <t>Креветка на карамелизированном ананасе</t>
  </si>
  <si>
    <t>Тунец в кунжуте с соусом терияки</t>
  </si>
  <si>
    <t>Цукини на гриле с тигровой креветкой</t>
  </si>
  <si>
    <t xml:space="preserve">Снежный краб с креветкой и огурцом           </t>
  </si>
  <si>
    <t>Пти пате с карамелизированной грушей и дор-блю</t>
  </si>
  <si>
    <t>Канапе с адыгейским сыром и вяленными томатами</t>
  </si>
  <si>
    <t>Перец-конфи с моцареллой</t>
  </si>
  <si>
    <t>Канапе с черри и сыром фета</t>
  </si>
  <si>
    <t>Рулетик из цукини с перцем и сливочным сыром</t>
  </si>
  <si>
    <t>Мини-капрезе с соусом песто</t>
  </si>
  <si>
    <t>Буженина с вяленными томатами на ржаном тосте</t>
  </si>
  <si>
    <t>Утиная грудка Магре с грушей в ягодном соусе</t>
  </si>
  <si>
    <t>Ростбиф с горчичным соусом и моцареллой на ржаном тосте</t>
  </si>
  <si>
    <t>Коппа с гриссини и крем-сыром с кедровыми орехами</t>
  </si>
  <si>
    <t xml:space="preserve">Ростбиф с белыми грибами и молодым картофелем </t>
  </si>
  <si>
    <t xml:space="preserve">Молодой картофель в беконе с томатом черри </t>
  </si>
  <si>
    <t xml:space="preserve">Овощи-гриль на шпажке </t>
  </si>
  <si>
    <t xml:space="preserve">Мини-шашлычок из цыпленка с грибами </t>
  </si>
  <si>
    <t>Мини-шашлычок из буженины с черри</t>
  </si>
  <si>
    <t>Канелони с морепродуктами в сырном соусе</t>
  </si>
  <si>
    <t>Сметанно-карамельный</t>
  </si>
  <si>
    <t>Фисташка-малина</t>
  </si>
  <si>
    <t>Тирамису</t>
  </si>
  <si>
    <t>Красный бархат</t>
  </si>
  <si>
    <t>Пломбир</t>
  </si>
  <si>
    <t>Три шоколада</t>
  </si>
  <si>
    <t xml:space="preserve">Эстархази </t>
  </si>
  <si>
    <t>Бри с клубникой</t>
  </si>
  <si>
    <t>Утиная грудка Магре с ягодным соусом</t>
  </si>
  <si>
    <t>Креветки-гриль с томатами черри</t>
  </si>
  <si>
    <t xml:space="preserve"> цена</t>
  </si>
  <si>
    <t>Травяной  салат с  броколли, стручковой фасолью, огурцом,  и бобами эдамаме</t>
  </si>
  <si>
    <t xml:space="preserve">Капустный салат с огурцом, сельдереем, томатом черри и паприкой </t>
  </si>
  <si>
    <t>Брусетта с Грибами и томатами черри</t>
  </si>
  <si>
    <t xml:space="preserve">Грибная похлебка </t>
  </si>
  <si>
    <t>Крем-суп из тыквы с обжаренным шпинатом</t>
  </si>
  <si>
    <t>Спагетти из гречневой муки с овощами</t>
  </si>
  <si>
    <t>Кус-кус с белыми грибами</t>
  </si>
  <si>
    <t>Жареный картофель с луком и зеленью</t>
  </si>
  <si>
    <t>Пельмешки с курицей цветные</t>
  </si>
  <si>
    <t>150/30</t>
  </si>
  <si>
    <t xml:space="preserve">Бантики с сосисками </t>
  </si>
  <si>
    <t>Котлета куриная с картофельным пюре</t>
  </si>
  <si>
    <t xml:space="preserve">Паста Карбонара с ветчиной и сыром </t>
  </si>
  <si>
    <t xml:space="preserve">Торт праздничный с текстурой покрытия: сливки/мастика/глазурь, индивидуальным дизайном и начинкой на выбор, мин. заказ от 2х кг. </t>
  </si>
  <si>
    <t xml:space="preserve">Шашлычок из курицы с картофелем фри и кетчупом </t>
  </si>
  <si>
    <t xml:space="preserve">Мини-пицца с ветчиной, сыром и томатами черри </t>
  </si>
  <si>
    <t xml:space="preserve">Шоколад </t>
  </si>
  <si>
    <t>Фисташка</t>
  </si>
  <si>
    <t xml:space="preserve">Клубника  сорбет </t>
  </si>
  <si>
    <t xml:space="preserve">Маракуйа с кусочками манго  сорбет </t>
  </si>
  <si>
    <t>Пате с кальмаром в сметанно-сливочном соусе</t>
  </si>
  <si>
    <t>Пате с печеными овощами и крем-сыром</t>
  </si>
  <si>
    <t xml:space="preserve">Пите с паштетом из цыплёнка и инжирным кули </t>
  </si>
  <si>
    <r>
      <rPr>
        <b/>
        <sz val="14"/>
        <rFont val="Times New Roman"/>
        <family val="1"/>
        <charset val="204"/>
      </rPr>
      <t>Шоколадный фонтан и фруктовая станция:</t>
    </r>
    <r>
      <rPr>
        <sz val="14"/>
        <rFont val="Times New Roman"/>
        <family val="1"/>
        <charset val="204"/>
      </rPr>
      <t xml:space="preserve"> шоколадный фонтан с нежным молочным шоколадом, фруктовое ассорти (банан, груша, мандарин, виноград, киви) и воздушный зефир на шпажке </t>
    </r>
    <r>
      <rPr>
        <b/>
        <i/>
        <sz val="14"/>
        <rFont val="Times New Roman"/>
        <family val="1"/>
        <charset val="204"/>
      </rPr>
      <t>Рассчитано на 30-40 персон</t>
    </r>
  </si>
  <si>
    <t xml:space="preserve">Индейка су-вид с молодым картофелем перечной сальсой и сливочно-чесночным соусом </t>
  </si>
  <si>
    <t>Салат «Цезарь» с тигровыми креветками, томатами черри, яйцом, чиабаттой и классическим соусом</t>
  </si>
  <si>
    <t xml:space="preserve">Подкопченное филе цыпленка со стейком из ананаса и медово-горчичным соусом </t>
  </si>
  <si>
    <t>Соус «Брусничный чили» (к красному мясу)</t>
  </si>
  <si>
    <t>Салат с языком теленка, беконом и овощным жюльеном с домашним майонезом</t>
  </si>
  <si>
    <t xml:space="preserve">Салат «Цезарь» с обжаренной куриной грудкой, томатами черри, яйцом, чибаттой и классическим соусом  </t>
  </si>
  <si>
    <t xml:space="preserve">Филе маринованного лосося в укропе с чибаттой и каперсами  </t>
  </si>
  <si>
    <t>Икра красная (с обжаренным французским багетом и сливочным маслом - 8 шт.)</t>
  </si>
  <si>
    <t xml:space="preserve">Паштет из печени цыпленка с чибаттой (10 шт.)  </t>
  </si>
  <si>
    <t xml:space="preserve">Винный сет (сыровяленые деликатесы, благородные сыры, греческие оливки, паштет из печени цыплёнка с чиабаттой, хрустящими гриссини, орехами, виноградом и ягодный конфитюр) </t>
  </si>
  <si>
    <t>Russia-сет (капуста квашенная с клюквой, сало домашнее, сало-ролл, малосольные огурчики, маринованные патиссоны и томаты черри, картофель "в мундире", гренки из бородинского хлеба, горчица)</t>
  </si>
  <si>
    <r>
      <t>ГОРЯЧИЕ БЛЮДА</t>
    </r>
    <r>
      <rPr>
        <b/>
        <sz val="20"/>
        <color indexed="10"/>
        <rFont val="Times New Roman"/>
        <family val="1"/>
        <charset val="204"/>
      </rPr>
      <t xml:space="preserve"> </t>
    </r>
  </si>
  <si>
    <t>Сметанно-ягодный с шоколадом</t>
  </si>
  <si>
    <r>
      <t>Салат с языком, печеным перцем, томатами черри, маринованным огурцом и миксом-салата с горчичным соусом</t>
    </r>
    <r>
      <rPr>
        <b/>
        <sz val="14"/>
        <color rgb="FFFF0000"/>
        <rFont val="Times New Roman"/>
        <family val="1"/>
        <charset val="204"/>
      </rPr>
      <t xml:space="preserve"> </t>
    </r>
  </si>
  <si>
    <r>
      <t xml:space="preserve">Щука, фаршированная муссом из лосося и креветок </t>
    </r>
    <r>
      <rPr>
        <b/>
        <sz val="14"/>
        <rFont val="Times New Roman"/>
        <family val="1"/>
        <charset val="204"/>
      </rPr>
      <t>(рассчитано на 10 персон)          В МАЕ  ОТСУТСТВУЕТ</t>
    </r>
  </si>
  <si>
    <r>
      <t xml:space="preserve">Дата утверждения ассортимента блюд в меню: </t>
    </r>
    <r>
      <rPr>
        <b/>
        <sz val="16"/>
        <color rgb="FFC00000"/>
        <rFont val="Times New Roman"/>
        <family val="1"/>
        <charset val="204"/>
      </rPr>
      <t>за 30 дней до мероприятия</t>
    </r>
  </si>
  <si>
    <r>
      <rPr>
        <b/>
        <sz val="16"/>
        <rFont val="Times New Roman"/>
        <family val="1"/>
        <charset val="204"/>
      </rPr>
      <t>Дата утверждение кол-ва гостей:</t>
    </r>
    <r>
      <rPr>
        <b/>
        <sz val="16"/>
        <color rgb="FFC00000"/>
        <rFont val="Times New Roman"/>
        <family val="1"/>
        <charset val="204"/>
      </rPr>
      <t xml:space="preserve"> за 5 дней </t>
    </r>
  </si>
  <si>
    <t>Контактное лицо:</t>
  </si>
  <si>
    <r>
      <t>Утиная грудка Магре с пряной грушей под ягодным муссом</t>
    </r>
    <r>
      <rPr>
        <b/>
        <sz val="14"/>
        <color rgb="FFFF0000"/>
        <rFont val="Times New Roman"/>
        <family val="1"/>
        <charset val="204"/>
      </rPr>
      <t xml:space="preserve"> </t>
    </r>
  </si>
  <si>
    <t>Телятина "Велингтон" с печеным баклажаном и соусом «Демиглас»</t>
  </si>
  <si>
    <t>Тар-тар из тунца с чиабаттой</t>
  </si>
  <si>
    <r>
      <t xml:space="preserve">Ассорти морепродуктов на гриле (тигровые креветки, королевские креветки, лосось гриль, филе судака, морские гребешки, кальмар, риет из лосося, французский багет, соус «тар-тар» и сливочный с манго)  </t>
    </r>
    <r>
      <rPr>
        <b/>
        <sz val="14"/>
        <rFont val="Times New Roman"/>
        <family val="1"/>
        <charset val="204"/>
      </rPr>
      <t xml:space="preserve">(рассчитано на 6-8 персон) </t>
    </r>
  </si>
  <si>
    <t>120/100/50</t>
  </si>
  <si>
    <t>120/100/20/30</t>
  </si>
  <si>
    <t xml:space="preserve">Рулеты </t>
  </si>
  <si>
    <t xml:space="preserve">Салат с ростбифом, молодым картофелем, печеными овощами горчичным соусом </t>
  </si>
  <si>
    <t>Салат с крокетами из креветок и муссом манго-чили</t>
  </si>
  <si>
    <t>Салат с с утиной грудкой магре и домашним сыром</t>
  </si>
  <si>
    <t xml:space="preserve">Салат с цыпленком гриль, стручковой фасолью, мини-кукурузой </t>
  </si>
  <si>
    <t>Салат с маринованной свеклой, творожным сыром и сыровяленной индейкой</t>
  </si>
  <si>
    <t>Говяжьи щечки с муссом из цветной капусты</t>
  </si>
  <si>
    <t>Стейк из говяжьего языка с перечной сальсой и муссом сливочный хрен</t>
  </si>
  <si>
    <t>Морской гребешок с киноа и тыквенным муссом</t>
  </si>
  <si>
    <t>Салат с сыровяленной коппой и страчателлой</t>
  </si>
  <si>
    <t>Филе цыпленка с кукурузной палентой и перечным соусом</t>
  </si>
  <si>
    <t>Вырезка свинины с бейби картофелем, томатами черри и стручковой фасолью с сливочно-грибным соусом</t>
  </si>
  <si>
    <t>Буженина с печеным томатом, бейби картофелем и соусом барбекю</t>
  </si>
  <si>
    <t xml:space="preserve">Филе сибаса цитрусовым соусом и спаржей гриль </t>
  </si>
  <si>
    <t>Филе дорадо с пряным маслом и овощами гриль</t>
  </si>
  <si>
    <t xml:space="preserve">Стейк форели с муссом из мидий и киноа </t>
  </si>
  <si>
    <t>Стейк кеты с муссом из шпината и спаржей</t>
  </si>
  <si>
    <t>Дата проведения: "   "                      2024</t>
  </si>
  <si>
    <t>Салат с тунцом-гриль, свежими овощами и соусом винегрет</t>
  </si>
  <si>
    <r>
      <t xml:space="preserve">Печеный перец с сливочным муссом и анчоусом </t>
    </r>
    <r>
      <rPr>
        <b/>
        <sz val="14"/>
        <rFont val="Times New Roman"/>
        <family val="1"/>
        <charset val="204"/>
      </rPr>
      <t>(4 шт.)</t>
    </r>
  </si>
  <si>
    <r>
      <t xml:space="preserve">Рулетик из форели с творожным сыром и свежим огурцом </t>
    </r>
    <r>
      <rPr>
        <b/>
        <sz val="14"/>
        <rFont val="Times New Roman"/>
        <family val="1"/>
        <charset val="204"/>
      </rPr>
      <t>(4 шт)</t>
    </r>
  </si>
  <si>
    <t xml:space="preserve">Рыбное плато (форель слабосоленый, австралийская масленная рыба, рыбный рулет с французским багетом, лимоном и лаймом)  </t>
  </si>
  <si>
    <t>Тар-тар из говядины с чиабаттой</t>
  </si>
  <si>
    <t>Старорусские мясные закуски (буженина, ростбиф, язык говяжий, куриный рулет, с горчицей и домашним хреном)</t>
  </si>
  <si>
    <t xml:space="preserve">Сыровяленная шейка коппа с пряной грушей и дорблю </t>
  </si>
  <si>
    <t xml:space="preserve">Тар-тар из форели с чиабаттой </t>
  </si>
  <si>
    <t>Севиче из сибаса с ананасовым соусом</t>
  </si>
  <si>
    <r>
      <t xml:space="preserve">Рулетики из блинчика с форелью., творожным сыром  и свежим огурцом </t>
    </r>
    <r>
      <rPr>
        <b/>
        <sz val="14"/>
        <rFont val="Times New Roman"/>
        <family val="1"/>
        <charset val="204"/>
      </rPr>
      <t>(4 шт.)</t>
    </r>
  </si>
  <si>
    <r>
      <t xml:space="preserve">Рулет из форели с сливочным кремом и шпинатом </t>
    </r>
    <r>
      <rPr>
        <b/>
        <sz val="14"/>
        <rFont val="Times New Roman"/>
        <family val="1"/>
        <charset val="204"/>
      </rPr>
      <t>(4 шт)</t>
    </r>
  </si>
  <si>
    <t xml:space="preserve">Салат с рваной говядиной и кунжутным муссом </t>
  </si>
  <si>
    <t xml:space="preserve">Филе трески с муссом из моркови </t>
  </si>
  <si>
    <t>Треска с стручковой фасолью, черри и соусом из мидий</t>
  </si>
  <si>
    <t>150/100/30</t>
  </si>
  <si>
    <r>
      <t xml:space="preserve">Буженина </t>
    </r>
    <r>
      <rPr>
        <b/>
        <sz val="14"/>
        <rFont val="Times New Roman"/>
        <family val="1"/>
        <charset val="204"/>
      </rPr>
      <t>(рассчитано на 15-20 персон)</t>
    </r>
  </si>
  <si>
    <r>
      <t xml:space="preserve">Ростбиф  </t>
    </r>
    <r>
      <rPr>
        <b/>
        <sz val="14"/>
        <rFont val="Times New Roman"/>
        <family val="1"/>
        <charset val="204"/>
      </rPr>
      <t>(рассчитано на 10-15 персон)</t>
    </r>
  </si>
  <si>
    <r>
      <rPr>
        <b/>
        <sz val="14"/>
        <rFont val="Times New Roman"/>
        <family val="1"/>
        <charset val="204"/>
      </rPr>
      <t xml:space="preserve">Кэнди-бар: </t>
    </r>
    <r>
      <rPr>
        <sz val="14"/>
        <rFont val="Times New Roman"/>
        <family val="1"/>
        <charset val="204"/>
      </rPr>
      <t xml:space="preserve">десерт «макаронни», капкейки с шоколадом, имбирное печенье, кейк-попсы, зефир «маршмелоу», безе). Все десерты индивидуально оформляются под стилистику Вашего мероприятия. Согласуйте это с Вашим банкет-менеджером. </t>
    </r>
    <r>
      <rPr>
        <b/>
        <sz val="14"/>
        <rFont val="Times New Roman"/>
        <family val="1"/>
        <charset val="204"/>
      </rPr>
      <t>(Минимальный заказ на 10 гостей. Стоимость:10-20 гостей-700 руб.на гостя; 20 и более гостей-600 руб. на гостя)</t>
    </r>
  </si>
  <si>
    <r>
      <t xml:space="preserve">Окончательное согласование ассортимента блюда на банкет производится </t>
    </r>
    <r>
      <rPr>
        <b/>
        <sz val="14"/>
        <rFont val="Times New Roman"/>
        <family val="1"/>
        <charset val="204"/>
      </rPr>
      <t>за 1 месяц</t>
    </r>
    <r>
      <rPr>
        <sz val="14"/>
        <rFont val="Times New Roman"/>
        <family val="1"/>
        <charset val="204"/>
      </rPr>
      <t xml:space="preserve"> до даты мероприятия.</t>
    </r>
  </si>
  <si>
    <r>
      <t xml:space="preserve">Окончательное согласование  и утверждение количества гостей на банкет производится не менее, чем </t>
    </r>
    <r>
      <rPr>
        <b/>
        <sz val="14"/>
        <rFont val="Times New Roman"/>
        <family val="1"/>
        <charset val="204"/>
      </rPr>
      <t>за 7 календарных дне</t>
    </r>
    <r>
      <rPr>
        <sz val="14"/>
        <rFont val="Times New Roman"/>
        <family val="1"/>
        <charset val="204"/>
      </rPr>
      <t>й до даты проведения мероприятия.</t>
    </r>
  </si>
  <si>
    <r>
      <t xml:space="preserve">Аренда музыкального и светового оборудования отеля - </t>
    </r>
    <r>
      <rPr>
        <b/>
        <sz val="14"/>
        <rFont val="Times New Roman"/>
        <family val="1"/>
        <charset val="204"/>
      </rPr>
      <t>30000 рублей. Для ресторана ХО</t>
    </r>
  </si>
  <si>
    <r>
      <t xml:space="preserve">Аренда зала от 5000 до 20000 руб., в случае заказа развлекательной части мероприятия в отеле- </t>
    </r>
    <r>
      <rPr>
        <b/>
        <sz val="14"/>
        <rFont val="Times New Roman"/>
        <family val="1"/>
        <charset val="204"/>
      </rPr>
      <t>аренда зала, в подарок!</t>
    </r>
  </si>
  <si>
    <r>
      <t xml:space="preserve">Если для проведения программы требуется дополнительное музыкальное, световое или другое оборудование: заказ, монтаж, установка производится только отелем Smolinopark. </t>
    </r>
    <r>
      <rPr>
        <b/>
        <sz val="14"/>
        <rFont val="Times New Roman"/>
        <family val="1"/>
        <charset val="204"/>
      </rPr>
      <t>Другие компании не допускаются.</t>
    </r>
  </si>
  <si>
    <t xml:space="preserve">Запуск фейерверка и пиротехники возможен только силами специалиста отеля Smolinopark </t>
  </si>
  <si>
    <t>Заказчик несёт материальную ответственность за ущерб, причинённый имуществу Исполнителя действиями Заказчика или его гостей во время проведения мероприятия</t>
  </si>
  <si>
    <t xml:space="preserve">В случае возникновения необходимости проведения нестандартной  уборки помещения (ковровое, кафельное покрытие пола, мебель, текстиль ресторана, стены, потолок, предметы интерьера и т.д.) во время или по окончанию мероприятия по вине Заказчика, Заказчик оплачивает Исполнителю штраф согласно прайсу порчи имущества от 2000 руб. </t>
  </si>
  <si>
    <t xml:space="preserve">Не допускается употребление своих пищевых продуктов, кондитерских изделий и безалкогольных напитков на территории ресторанов Smolinopark </t>
  </si>
  <si>
    <t>Аренда зала свыше 6 часов после 01:00 составляет 12000руб\час (либо после 01:00)</t>
  </si>
  <si>
    <t xml:space="preserve">Салат с форелью, сырным муссом и авокадо </t>
  </si>
  <si>
    <t xml:space="preserve">Салат с стейк-кальмаром, печеными овощами и цитрусовым соусом </t>
  </si>
  <si>
    <t>Салат с тигровыми креветками, мидиями вонголе и ананасовым дипом</t>
  </si>
  <si>
    <t>МЕНЮ БАНКЕТА ОТ 6.04.2024</t>
  </si>
  <si>
    <t xml:space="preserve">Контактное лицо: </t>
  </si>
  <si>
    <t>Горка шампанского (35 бокалов: Меланж брют/полусладкое белое)</t>
  </si>
  <si>
    <t>Горка шампанского (35 бокалов: Шато Тамань Селект Розе с воздушной сладкой ватой)</t>
  </si>
  <si>
    <t>Чай заварной черный с ароматными травами</t>
  </si>
  <si>
    <t xml:space="preserve">Торт </t>
  </si>
  <si>
    <t xml:space="preserve">Пти пате с крем-сыром и красной икрой                  </t>
  </si>
  <si>
    <t xml:space="preserve">Шпинатный блинчик с красной икрой и сливочным муссом       </t>
  </si>
  <si>
    <t>КАРТА ВИН</t>
  </si>
  <si>
    <t>страна</t>
  </si>
  <si>
    <t>стоимость</t>
  </si>
  <si>
    <t>Шампанское и игристое вино</t>
  </si>
  <si>
    <t>Россия</t>
  </si>
  <si>
    <t>Италия</t>
  </si>
  <si>
    <t xml:space="preserve">Россия </t>
  </si>
  <si>
    <t>Розовые вина</t>
  </si>
  <si>
    <t>Белые вина</t>
  </si>
  <si>
    <t>Франция</t>
  </si>
  <si>
    <t>Красные Вина</t>
  </si>
  <si>
    <t>Водка</t>
  </si>
  <si>
    <t>Русский стандарт ориджен</t>
  </si>
  <si>
    <t>Тундра Классика</t>
  </si>
  <si>
    <t>Белуга Нобл</t>
  </si>
  <si>
    <t>Бренди</t>
  </si>
  <si>
    <t>Арарат 3*</t>
  </si>
  <si>
    <t>Арарат 5*</t>
  </si>
  <si>
    <t xml:space="preserve">Коньяк </t>
  </si>
  <si>
    <t>Мартель V.S.</t>
  </si>
  <si>
    <t xml:space="preserve">Мартель V.S.O.P. </t>
  </si>
  <si>
    <t xml:space="preserve">Камю Вери Спешл </t>
  </si>
  <si>
    <t>Виски</t>
  </si>
  <si>
    <t xml:space="preserve">Настойки </t>
  </si>
  <si>
    <t>Цитрон</t>
  </si>
  <si>
    <t>Клюквенная</t>
  </si>
  <si>
    <t>Черная смородина</t>
  </si>
  <si>
    <t>Пряный перец</t>
  </si>
  <si>
    <t xml:space="preserve">Кава Нувиана Брют </t>
  </si>
  <si>
    <t xml:space="preserve">Кава Нувиана Росадо Брют </t>
  </si>
  <si>
    <t>Меланж п/сл, брют</t>
  </si>
  <si>
    <t>Шато Тамань Селект Блан п/сл, брют</t>
  </si>
  <si>
    <t>АНИМА АРИСТОВ Миллезимато. Белое, брют</t>
  </si>
  <si>
    <t>АНИМА АРИСТОВ Миллезимато. Розовое, брют</t>
  </si>
  <si>
    <t>Ганча Асти DOCG, сладкое</t>
  </si>
  <si>
    <t>Ганча Просекко DOC, брют</t>
  </si>
  <si>
    <t>Просекко Монтельвини, брют</t>
  </si>
  <si>
    <t>Шато Тамань Деликат, п/сухое</t>
  </si>
  <si>
    <t>Анима Аристов Пино Гриджио Блаш, сухое</t>
  </si>
  <si>
    <t>Испания</t>
  </si>
  <si>
    <t>Чили</t>
  </si>
  <si>
    <t xml:space="preserve">Италия </t>
  </si>
  <si>
    <t>Шато Тамань Дуо п/сладкое</t>
  </si>
  <si>
    <t>Шато Тамань Деликат п/сухое</t>
  </si>
  <si>
    <t>Анима Аристов Пино Гриджио сухое</t>
  </si>
  <si>
    <t>Курикано Совиньон Блан сухое</t>
  </si>
  <si>
    <t>Курикано Шардоне   сухое</t>
  </si>
  <si>
    <t>Кэфер Пино Гриджио сухое</t>
  </si>
  <si>
    <t>Анима Аристов Пино Неро-Санджовезе сухое</t>
  </si>
  <si>
    <t>Курикано Каберне Совиньон  сухое</t>
  </si>
  <si>
    <t>Эремо Кьянти Ризерва DOCG сухое</t>
  </si>
  <si>
    <t>Кэфер Мерло сухое</t>
  </si>
  <si>
    <t xml:space="preserve">Царская оригинальная </t>
  </si>
  <si>
    <t xml:space="preserve">Абсолют </t>
  </si>
  <si>
    <t>Швеция</t>
  </si>
  <si>
    <t>Чивас Ригал 12</t>
  </si>
  <si>
    <t>Джек Дениэлс</t>
  </si>
  <si>
    <t xml:space="preserve">Джемесон </t>
  </si>
  <si>
    <t xml:space="preserve">Баллантайнс Файнест  </t>
  </si>
  <si>
    <t xml:space="preserve">Поугс оф Стримс </t>
  </si>
  <si>
    <t>Джонни Уокер Рэд Лейбл</t>
  </si>
  <si>
    <t xml:space="preserve">Виски Дюарс Белая Этикетка </t>
  </si>
  <si>
    <t>Вильям Лоусонс</t>
  </si>
  <si>
    <t xml:space="preserve">Шотландия </t>
  </si>
  <si>
    <t xml:space="preserve">США </t>
  </si>
  <si>
    <t>Ирландия</t>
  </si>
  <si>
    <t xml:space="preserve">Камю V.S.O.P. </t>
  </si>
  <si>
    <t>Армения</t>
  </si>
  <si>
    <t>Бехеровка</t>
  </si>
  <si>
    <t xml:space="preserve">Абсент Фруко Шульц  </t>
  </si>
  <si>
    <t>Шпатен</t>
  </si>
  <si>
    <t>Бад</t>
  </si>
  <si>
    <t>Хугарден б/а</t>
  </si>
  <si>
    <t>Аббе blonde</t>
  </si>
  <si>
    <t>Аббе brune</t>
  </si>
  <si>
    <t>Франсцисканер</t>
  </si>
  <si>
    <t>Пиво бутылочное</t>
  </si>
  <si>
    <t>Пиво разливное</t>
  </si>
  <si>
    <t xml:space="preserve">Хугарден  </t>
  </si>
  <si>
    <t>Эвервес (кола; тоник; апельсин; лимон-лайм)</t>
  </si>
  <si>
    <t>Прохладительные напитки</t>
  </si>
  <si>
    <t>Алкогольные и прохладительные 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</si>
</sst>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6" x14ac:knownFonts="1">
    <font>
      <sz val="10"/>
      <name val="Arial"/>
    </font>
    <font>
      <sz val="10"/>
      <name val="Helv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i/>
      <sz val="14"/>
      <color indexed="60"/>
      <name val="Arial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  <font>
      <sz val="22"/>
      <name val="Arial"/>
      <family val="2"/>
      <charset val="204"/>
    </font>
    <font>
      <b/>
      <i/>
      <sz val="18"/>
      <color indexed="8"/>
      <name val="Times New Roman"/>
      <family val="1"/>
      <charset val="204"/>
    </font>
    <font>
      <b/>
      <sz val="10"/>
      <name val="Helv"/>
    </font>
    <font>
      <sz val="12"/>
      <name val="Arial"/>
      <family val="2"/>
      <charset val="204"/>
    </font>
    <font>
      <b/>
      <sz val="16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C7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2">
    <xf numFmtId="0" fontId="0" fillId="0" borderId="0" xfId="0"/>
    <xf numFmtId="0" fontId="0" fillId="0" borderId="0" xfId="0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30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17" fillId="5" borderId="1" xfId="0" applyFont="1" applyFill="1" applyBorder="1" applyAlignment="1">
      <alignment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35" fillId="0" borderId="0" xfId="0" applyFont="1" applyFill="1"/>
    <xf numFmtId="0" fontId="35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35" fillId="5" borderId="0" xfId="0" applyFont="1" applyFill="1"/>
    <xf numFmtId="0" fontId="35" fillId="5" borderId="0" xfId="0" applyFont="1" applyFill="1" applyBorder="1"/>
    <xf numFmtId="0" fontId="35" fillId="5" borderId="0" xfId="0" applyFont="1" applyFill="1" applyAlignment="1">
      <alignment horizontal="left"/>
    </xf>
    <xf numFmtId="0" fontId="0" fillId="5" borderId="0" xfId="0" applyFill="1" applyBorder="1"/>
    <xf numFmtId="0" fontId="0" fillId="5" borderId="0" xfId="0" applyFill="1"/>
    <xf numFmtId="0" fontId="39" fillId="5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3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4" fillId="0" borderId="0" xfId="0" applyFont="1" applyAlignment="1">
      <alignment wrapText="1"/>
    </xf>
    <xf numFmtId="0" fontId="27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2" fontId="17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righ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15" fillId="6" borderId="1" xfId="0" applyFont="1" applyFill="1" applyBorder="1" applyAlignment="1">
      <alignment horizontal="right" vertical="center" wrapText="1"/>
    </xf>
    <xf numFmtId="49" fontId="33" fillId="0" borderId="0" xfId="0" applyNumberFormat="1" applyFont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 shrinkToFit="1"/>
    </xf>
    <xf numFmtId="0" fontId="16" fillId="11" borderId="1" xfId="0" applyFont="1" applyFill="1" applyBorder="1" applyAlignment="1">
      <alignment horizontal="right" vertical="center" wrapText="1"/>
    </xf>
    <xf numFmtId="0" fontId="15" fillId="11" borderId="1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right" vertical="center" wrapText="1"/>
    </xf>
    <xf numFmtId="0" fontId="12" fillId="11" borderId="1" xfId="0" applyFont="1" applyFill="1" applyBorder="1" applyAlignment="1">
      <alignment horizontal="right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right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horizontal="right" vertical="center" wrapText="1"/>
    </xf>
    <xf numFmtId="0" fontId="7" fillId="13" borderId="1" xfId="0" applyFont="1" applyFill="1" applyBorder="1" applyAlignment="1">
      <alignment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3" fontId="17" fillId="5" borderId="1" xfId="0" applyNumberFormat="1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49" fontId="28" fillId="0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12" fillId="0" borderId="0" xfId="0" applyFont="1" applyFill="1" applyBorder="1"/>
    <xf numFmtId="0" fontId="8" fillId="0" borderId="0" xfId="0" applyFont="1" applyFill="1" applyBorder="1" applyAlignment="1">
      <alignment wrapText="1"/>
    </xf>
    <xf numFmtId="49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5" fillId="0" borderId="0" xfId="0" applyFont="1"/>
    <xf numFmtId="0" fontId="46" fillId="0" borderId="0" xfId="0" applyFont="1"/>
    <xf numFmtId="49" fontId="7" fillId="13" borderId="1" xfId="0" applyNumberFormat="1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 wrapText="1"/>
    </xf>
    <xf numFmtId="0" fontId="7" fillId="13" borderId="1" xfId="0" applyNumberFormat="1" applyFont="1" applyFill="1" applyBorder="1" applyAlignment="1">
      <alignment horizontal="center" vertical="center" wrapText="1"/>
    </xf>
    <xf numFmtId="49" fontId="8" fillId="1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7" fillId="13" borderId="1" xfId="0" applyFont="1" applyFill="1" applyBorder="1" applyAlignment="1">
      <alignment horizontal="center"/>
    </xf>
    <xf numFmtId="0" fontId="7" fillId="13" borderId="1" xfId="0" applyFont="1" applyFill="1" applyBorder="1"/>
    <xf numFmtId="0" fontId="8" fillId="13" borderId="1" xfId="0" applyFont="1" applyFill="1" applyBorder="1"/>
    <xf numFmtId="0" fontId="43" fillId="13" borderId="1" xfId="0" applyFont="1" applyFill="1" applyBorder="1" applyAlignment="1">
      <alignment horizontal="center" vertical="center"/>
    </xf>
    <xf numFmtId="0" fontId="8" fillId="0" borderId="0" xfId="0" applyFont="1"/>
    <xf numFmtId="49" fontId="28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1" fillId="0" borderId="4" xfId="0" applyFont="1" applyFill="1" applyBorder="1"/>
    <xf numFmtId="0" fontId="12" fillId="0" borderId="0" xfId="0" applyFont="1" applyFill="1"/>
    <xf numFmtId="0" fontId="8" fillId="13" borderId="1" xfId="0" applyFont="1" applyFill="1" applyBorder="1" applyAlignment="1">
      <alignment vertical="center"/>
    </xf>
    <xf numFmtId="0" fontId="7" fillId="13" borderId="1" xfId="0" applyFont="1" applyFill="1" applyBorder="1" applyAlignment="1">
      <alignment vertical="center"/>
    </xf>
    <xf numFmtId="0" fontId="43" fillId="13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wrapText="1" shrinkToFit="1"/>
    </xf>
    <xf numFmtId="0" fontId="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wrapText="1"/>
    </xf>
    <xf numFmtId="0" fontId="49" fillId="13" borderId="1" xfId="0" applyFont="1" applyFill="1" applyBorder="1" applyAlignment="1">
      <alignment horizontal="center"/>
    </xf>
    <xf numFmtId="0" fontId="6" fillId="13" borderId="1" xfId="0" applyFont="1" applyFill="1" applyBorder="1"/>
    <xf numFmtId="0" fontId="9" fillId="0" borderId="0" xfId="0" applyFont="1"/>
    <xf numFmtId="0" fontId="8" fillId="13" borderId="1" xfId="0" applyFont="1" applyFill="1" applyBorder="1" applyAlignment="1">
      <alignment wrapText="1"/>
    </xf>
    <xf numFmtId="49" fontId="32" fillId="13" borderId="1" xfId="0" applyNumberFormat="1" applyFont="1" applyFill="1" applyBorder="1" applyAlignment="1">
      <alignment horizontal="center" vertical="center"/>
    </xf>
    <xf numFmtId="49" fontId="28" fillId="13" borderId="1" xfId="0" applyNumberFormat="1" applyFont="1" applyFill="1" applyBorder="1" applyAlignment="1">
      <alignment horizontal="center"/>
    </xf>
    <xf numFmtId="49" fontId="28" fillId="13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3" borderId="1" xfId="0" applyFont="1" applyFill="1" applyBorder="1" applyAlignment="1">
      <alignment horizontal="right" vertical="center"/>
    </xf>
    <xf numFmtId="0" fontId="8" fillId="13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12" fillId="0" borderId="1" xfId="1" applyFont="1" applyFill="1" applyBorder="1" applyAlignment="1">
      <alignment vertical="center" wrapText="1"/>
    </xf>
    <xf numFmtId="0" fontId="47" fillId="5" borderId="0" xfId="0" applyFont="1" applyFill="1"/>
    <xf numFmtId="0" fontId="51" fillId="0" borderId="1" xfId="0" applyFont="1" applyFill="1" applyBorder="1" applyAlignment="1">
      <alignment horizontal="center" vertical="center" wrapText="1"/>
    </xf>
    <xf numFmtId="0" fontId="51" fillId="13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right" vertical="center" wrapText="1"/>
    </xf>
    <xf numFmtId="0" fontId="15" fillId="11" borderId="1" xfId="0" applyFont="1" applyFill="1" applyBorder="1" applyAlignment="1">
      <alignment horizontal="right" vertical="center" wrapText="1"/>
    </xf>
    <xf numFmtId="0" fontId="11" fillId="11" borderId="1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1" fontId="11" fillId="0" borderId="1" xfId="0" applyNumberFormat="1" applyFont="1" applyFill="1" applyBorder="1" applyAlignment="1">
      <alignment horizontal="righ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 shrinkToFit="1"/>
    </xf>
    <xf numFmtId="0" fontId="11" fillId="6" borderId="1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52" fillId="13" borderId="1" xfId="0" applyFont="1" applyFill="1" applyBorder="1" applyAlignment="1">
      <alignment horizontal="center" vertical="center"/>
    </xf>
    <xf numFmtId="0" fontId="53" fillId="13" borderId="1" xfId="0" applyFont="1" applyFill="1" applyBorder="1" applyAlignment="1">
      <alignment vertical="center"/>
    </xf>
    <xf numFmtId="0" fontId="54" fillId="6" borderId="1" xfId="0" applyFont="1" applyFill="1" applyBorder="1" applyAlignment="1">
      <alignment horizontal="center" vertical="center" wrapText="1"/>
    </xf>
    <xf numFmtId="0" fontId="51" fillId="13" borderId="1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3" fillId="0" borderId="0" xfId="0" applyFont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vertical="center" wrapText="1" shrinkToFi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horizontal="right" vertical="center" wrapText="1"/>
    </xf>
    <xf numFmtId="0" fontId="32" fillId="3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0" fontId="12" fillId="0" borderId="4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 shrinkToFit="1"/>
    </xf>
    <xf numFmtId="0" fontId="7" fillId="1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5" fillId="4" borderId="1" xfId="0" applyFont="1" applyFill="1" applyBorder="1" applyAlignment="1">
      <alignment horizontal="center" vertical="center" wrapText="1"/>
    </xf>
    <xf numFmtId="0" fontId="51" fillId="4" borderId="1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49" fontId="33" fillId="0" borderId="9" xfId="0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right" wrapText="1"/>
    </xf>
    <xf numFmtId="0" fontId="12" fillId="0" borderId="0" xfId="0" applyFont="1" applyFill="1" applyAlignment="1">
      <alignment wrapText="1"/>
    </xf>
    <xf numFmtId="0" fontId="15" fillId="5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vertical="center" wrapText="1" shrinkToFi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0" fontId="12" fillId="0" borderId="2" xfId="0" applyFont="1" applyBorder="1" applyAlignment="1">
      <alignment wrapText="1"/>
    </xf>
    <xf numFmtId="0" fontId="12" fillId="0" borderId="2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4" borderId="1" xfId="0" applyFont="1" applyFill="1" applyBorder="1" applyAlignment="1">
      <alignment vertical="center" wrapText="1"/>
    </xf>
    <xf numFmtId="0" fontId="33" fillId="4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1" xfId="0" quotePrefix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1" fontId="11" fillId="0" borderId="1" xfId="0" applyNumberFormat="1" applyFont="1" applyBorder="1" applyAlignment="1">
      <alignment horizontal="right" vertical="center" wrapText="1"/>
    </xf>
    <xf numFmtId="0" fontId="20" fillId="11" borderId="1" xfId="0" applyFont="1" applyFill="1" applyBorder="1" applyAlignment="1">
      <alignment horizontal="center" vertical="center" wrapText="1" shrinkToFit="1"/>
    </xf>
    <xf numFmtId="0" fontId="7" fillId="11" borderId="1" xfId="0" applyFont="1" applyFill="1" applyBorder="1" applyAlignment="1">
      <alignment horizontal="center" vertical="center" wrapText="1" shrinkToFit="1"/>
    </xf>
    <xf numFmtId="0" fontId="17" fillId="5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right" vertical="center" wrapText="1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52" fillId="10" borderId="1" xfId="0" applyFont="1" applyFill="1" applyBorder="1" applyAlignment="1">
      <alignment horizontal="left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15" fillId="11" borderId="1" xfId="0" applyFont="1" applyFill="1" applyBorder="1" applyAlignment="1">
      <alignment horizontal="center" vertical="center" wrapText="1" shrinkToFit="1"/>
    </xf>
    <xf numFmtId="0" fontId="3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4" fillId="1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right" vertical="center" wrapText="1"/>
    </xf>
    <xf numFmtId="0" fontId="31" fillId="0" borderId="3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right" vertical="center" wrapText="1"/>
    </xf>
    <xf numFmtId="0" fontId="7" fillId="10" borderId="4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52" fillId="10" borderId="4" xfId="0" applyFont="1" applyFill="1" applyBorder="1" applyAlignment="1">
      <alignment horizontal="left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 shrinkToFit="1"/>
    </xf>
    <xf numFmtId="0" fontId="7" fillId="13" borderId="4" xfId="0" applyFont="1" applyFill="1" applyBorder="1" applyAlignment="1">
      <alignment horizontal="center" vertical="center" wrapText="1" shrinkToFit="1"/>
    </xf>
    <xf numFmtId="0" fontId="7" fillId="13" borderId="2" xfId="0" applyFont="1" applyFill="1" applyBorder="1" applyAlignment="1">
      <alignment horizontal="center" vertical="center" wrapText="1" shrinkToFi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right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/>
    <xf numFmtId="0" fontId="50" fillId="0" borderId="4" xfId="0" applyFont="1" applyBorder="1" applyAlignment="1"/>
    <xf numFmtId="0" fontId="50" fillId="0" borderId="3" xfId="0" applyFont="1" applyBorder="1" applyAlignment="1"/>
    <xf numFmtId="0" fontId="50" fillId="0" borderId="2" xfId="0" applyFont="1" applyBorder="1" applyAlignment="1"/>
    <xf numFmtId="0" fontId="35" fillId="5" borderId="0" xfId="0" applyFont="1" applyFill="1" applyAlignment="1">
      <alignment horizontal="left"/>
    </xf>
    <xf numFmtId="0" fontId="40" fillId="7" borderId="1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/>
    </xf>
    <xf numFmtId="0" fontId="37" fillId="9" borderId="1" xfId="0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 vertical="center"/>
    </xf>
  </cellXfs>
  <cellStyles count="3">
    <cellStyle name="0,0_x000d__x000a_NA_x000d__x000a_" xfId="1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C4D79B"/>
      <color rgb="FFFFFF99"/>
      <color rgb="FFEEECE1"/>
      <color rgb="FFB8CCE4"/>
      <color rgb="FFFFCCFF"/>
      <color rgb="FFFFCC99"/>
      <color rgb="FFFFCC66"/>
      <color rgb="FFFFFC75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1185523</xdr:colOff>
      <xdr:row>2</xdr:row>
      <xdr:rowOff>68035</xdr:rowOff>
    </xdr:from>
    <xdr:to>
      <xdr:col>5</xdr:col>
      <xdr:colOff>1187223</xdr:colOff>
      <xdr:row>9</xdr:row>
      <xdr:rowOff>227321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2117" y="639535"/>
          <a:ext cx="4468245" cy="2100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908276</xdr:colOff>
      <xdr:row>2</xdr:row>
      <xdr:rowOff>122464</xdr:rowOff>
    </xdr:from>
    <xdr:to>
      <xdr:col>6</xdr:col>
      <xdr:colOff>896625</xdr:colOff>
      <xdr:row>10</xdr:row>
      <xdr:rowOff>95250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0326" y="693964"/>
          <a:ext cx="4436524" cy="2201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860651</xdr:colOff>
      <xdr:row>3</xdr:row>
      <xdr:rowOff>1</xdr:rowOff>
    </xdr:from>
    <xdr:to>
      <xdr:col>6</xdr:col>
      <xdr:colOff>849000</xdr:colOff>
      <xdr:row>10</xdr:row>
      <xdr:rowOff>107157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5926" y="847726"/>
          <a:ext cx="4465099" cy="2059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671856</xdr:colOff>
      <xdr:row>2</xdr:row>
      <xdr:rowOff>171792</xdr:rowOff>
    </xdr:from>
    <xdr:to>
      <xdr:col>6</xdr:col>
      <xdr:colOff>809187</xdr:colOff>
      <xdr:row>10</xdr:row>
      <xdr:rowOff>190500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8331" y="743292"/>
          <a:ext cx="4785531" cy="22475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481356</xdr:colOff>
      <xdr:row>2</xdr:row>
      <xdr:rowOff>171793</xdr:rowOff>
    </xdr:from>
    <xdr:to>
      <xdr:col>6</xdr:col>
      <xdr:colOff>726249</xdr:colOff>
      <xdr:row>10</xdr:row>
      <xdr:rowOff>59532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4781" y="743293"/>
          <a:ext cx="4616868" cy="21165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0</xdr:row>
      <xdr:rowOff>123825</xdr:rowOff>
    </xdr:from>
    <xdr:to>
      <xdr:col>6</xdr:col>
      <xdr:colOff>834117</xdr:colOff>
      <xdr:row>6</xdr:row>
      <xdr:rowOff>194883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123825"/>
          <a:ext cx="3701142" cy="1756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66CCFF"/>
    <pageSetUpPr fitToPage="1"/>
  </sheetPr>
  <dimension ref="A1:H337"/>
  <sheetViews>
    <sheetView view="pageBreakPreview" topLeftCell="B166" zoomScale="60" zoomScaleNormal="69" workbookViewId="0">
      <selection activeCell="H174" sqref="H174"/>
    </sheetView>
  </sheetViews>
  <sheetFormatPr defaultColWidth="9.140625" defaultRowHeight="12.75" x14ac:dyDescent="0.2"/>
  <cols>
    <col min="1" max="1" width="14.28515625" style="15" hidden="1" customWidth="1"/>
    <col min="2" max="2" width="162.7109375" style="18" customWidth="1"/>
    <col min="3" max="3" width="24.28515625" style="13" customWidth="1"/>
    <col min="4" max="4" width="20.85546875" style="5" customWidth="1"/>
    <col min="5" max="5" width="21.7109375" style="13" customWidth="1"/>
    <col min="6" max="6" width="21.85546875" style="99" customWidth="1"/>
    <col min="7" max="7" width="18.7109375" style="5" customWidth="1"/>
    <col min="8" max="8" width="37.5703125" style="5" customWidth="1"/>
    <col min="9" max="16384" width="9.140625" style="5"/>
  </cols>
  <sheetData>
    <row r="1" spans="1:7" s="65" customFormat="1" ht="23.25" customHeight="1" x14ac:dyDescent="0.2">
      <c r="A1" s="183"/>
      <c r="B1" s="184"/>
      <c r="C1" s="279" t="s">
        <v>240</v>
      </c>
      <c r="D1" s="279"/>
      <c r="E1" s="279"/>
      <c r="F1" s="279"/>
      <c r="G1" s="279"/>
    </row>
    <row r="2" spans="1:7" s="10" customFormat="1" ht="21.75" customHeight="1" x14ac:dyDescent="0.2">
      <c r="A2" s="280" t="s">
        <v>605</v>
      </c>
      <c r="B2" s="280"/>
      <c r="C2" s="281"/>
      <c r="D2" s="281"/>
      <c r="E2" s="281"/>
      <c r="F2" s="281"/>
      <c r="G2" s="281"/>
    </row>
    <row r="3" spans="1:7" s="10" customFormat="1" ht="21.75" customHeight="1" x14ac:dyDescent="0.2">
      <c r="A3" s="280" t="s">
        <v>60</v>
      </c>
      <c r="B3" s="280"/>
      <c r="C3" s="281"/>
      <c r="D3" s="281"/>
      <c r="E3" s="281"/>
      <c r="F3" s="281"/>
      <c r="G3" s="281"/>
    </row>
    <row r="4" spans="1:7" s="10" customFormat="1" ht="21" customHeight="1" x14ac:dyDescent="0.2">
      <c r="A4" s="280" t="s">
        <v>61</v>
      </c>
      <c r="B4" s="280"/>
      <c r="C4" s="281"/>
      <c r="D4" s="281"/>
      <c r="E4" s="281"/>
      <c r="F4" s="281"/>
      <c r="G4" s="281"/>
    </row>
    <row r="5" spans="1:7" s="10" customFormat="1" ht="24" customHeight="1" x14ac:dyDescent="0.2">
      <c r="A5" s="280" t="s">
        <v>62</v>
      </c>
      <c r="B5" s="280"/>
      <c r="C5" s="281"/>
      <c r="D5" s="281"/>
      <c r="E5" s="281"/>
      <c r="F5" s="281"/>
      <c r="G5" s="281"/>
    </row>
    <row r="6" spans="1:7" s="10" customFormat="1" ht="21" customHeight="1" x14ac:dyDescent="0.2">
      <c r="A6" s="280" t="s">
        <v>63</v>
      </c>
      <c r="B6" s="280"/>
      <c r="C6" s="281"/>
      <c r="D6" s="281"/>
      <c r="E6" s="281"/>
      <c r="F6" s="281"/>
      <c r="G6" s="281"/>
    </row>
    <row r="7" spans="1:7" s="10" customFormat="1" ht="23.25" customHeight="1" x14ac:dyDescent="0.2">
      <c r="A7" s="280" t="s">
        <v>581</v>
      </c>
      <c r="B7" s="280"/>
      <c r="C7" s="281"/>
      <c r="D7" s="281"/>
      <c r="E7" s="281"/>
      <c r="F7" s="281"/>
      <c r="G7" s="281"/>
    </row>
    <row r="8" spans="1:7" s="10" customFormat="1" ht="21" customHeight="1" x14ac:dyDescent="0.2">
      <c r="A8" s="280" t="s">
        <v>64</v>
      </c>
      <c r="B8" s="280"/>
      <c r="C8" s="281"/>
      <c r="D8" s="281"/>
      <c r="E8" s="281"/>
      <c r="F8" s="281"/>
      <c r="G8" s="281"/>
    </row>
    <row r="9" spans="1:7" s="10" customFormat="1" ht="21.75" customHeight="1" x14ac:dyDescent="0.2">
      <c r="A9" s="282" t="s">
        <v>251</v>
      </c>
      <c r="B9" s="282"/>
      <c r="C9" s="281"/>
      <c r="D9" s="281"/>
      <c r="E9" s="281"/>
      <c r="F9" s="281"/>
      <c r="G9" s="281"/>
    </row>
    <row r="10" spans="1:7" s="10" customFormat="1" ht="21.75" customHeight="1" x14ac:dyDescent="0.2">
      <c r="A10" s="282" t="s">
        <v>230</v>
      </c>
      <c r="B10" s="282"/>
      <c r="C10" s="281"/>
      <c r="D10" s="281"/>
      <c r="E10" s="281"/>
      <c r="F10" s="281"/>
      <c r="G10" s="281"/>
    </row>
    <row r="11" spans="1:7" s="10" customFormat="1" ht="24.75" customHeight="1" x14ac:dyDescent="0.2">
      <c r="A11" s="282" t="s">
        <v>579</v>
      </c>
      <c r="B11" s="282"/>
      <c r="C11" s="281"/>
      <c r="D11" s="281"/>
      <c r="E11" s="281"/>
      <c r="F11" s="281"/>
      <c r="G11" s="281"/>
    </row>
    <row r="12" spans="1:7" s="10" customFormat="1" ht="21" customHeight="1" x14ac:dyDescent="0.2">
      <c r="A12" s="283" t="s">
        <v>580</v>
      </c>
      <c r="B12" s="282"/>
      <c r="C12" s="281"/>
      <c r="D12" s="281"/>
      <c r="E12" s="281"/>
      <c r="F12" s="281"/>
      <c r="G12" s="281"/>
    </row>
    <row r="13" spans="1:7" s="19" customFormat="1" ht="25.5" customHeight="1" x14ac:dyDescent="0.2">
      <c r="A13" s="276" t="s">
        <v>637</v>
      </c>
      <c r="B13" s="276"/>
      <c r="C13" s="276"/>
      <c r="D13" s="276"/>
      <c r="E13" s="276"/>
      <c r="F13" s="276"/>
      <c r="G13" s="276"/>
    </row>
    <row r="14" spans="1:7" s="20" customFormat="1" ht="20.25" customHeight="1" x14ac:dyDescent="0.2">
      <c r="A14" s="277" t="s">
        <v>19</v>
      </c>
      <c r="B14" s="277"/>
      <c r="C14" s="178" t="s">
        <v>34</v>
      </c>
      <c r="D14" s="66" t="s">
        <v>31</v>
      </c>
      <c r="E14" s="189" t="s">
        <v>35</v>
      </c>
      <c r="F14" s="207" t="s">
        <v>238</v>
      </c>
      <c r="G14" s="178" t="s">
        <v>36</v>
      </c>
    </row>
    <row r="15" spans="1:7" s="20" customFormat="1" ht="17.25" customHeight="1" x14ac:dyDescent="0.2">
      <c r="A15" s="278" t="s">
        <v>20</v>
      </c>
      <c r="B15" s="278"/>
      <c r="C15" s="179" t="s">
        <v>21</v>
      </c>
      <c r="D15" s="179" t="s">
        <v>22</v>
      </c>
      <c r="E15" s="190" t="s">
        <v>23</v>
      </c>
      <c r="F15" s="208" t="s">
        <v>35</v>
      </c>
      <c r="G15" s="179" t="s">
        <v>22</v>
      </c>
    </row>
    <row r="16" spans="1:7" s="3" customFormat="1" ht="23.25" customHeight="1" x14ac:dyDescent="0.2">
      <c r="A16" s="271" t="s">
        <v>37</v>
      </c>
      <c r="B16" s="271"/>
      <c r="C16" s="67"/>
      <c r="D16" s="68"/>
      <c r="E16" s="67"/>
      <c r="F16" s="181"/>
      <c r="G16" s="69"/>
    </row>
    <row r="17" spans="1:8" s="4" customFormat="1" ht="18" customHeight="1" x14ac:dyDescent="0.2">
      <c r="A17" s="272" t="s">
        <v>42</v>
      </c>
      <c r="B17" s="272"/>
      <c r="C17" s="70"/>
      <c r="D17" s="71"/>
      <c r="E17" s="74"/>
      <c r="F17" s="180"/>
      <c r="G17" s="73"/>
    </row>
    <row r="18" spans="1:8" s="52" customFormat="1" ht="20.25" customHeight="1" x14ac:dyDescent="0.2">
      <c r="A18" s="55"/>
      <c r="B18" s="185" t="s">
        <v>635</v>
      </c>
      <c r="C18" s="187">
        <v>180</v>
      </c>
      <c r="D18" s="188">
        <v>590</v>
      </c>
      <c r="E18" s="49"/>
      <c r="F18" s="211"/>
      <c r="G18" s="51">
        <f t="shared" ref="G18:G80" si="0">SUM(D18*E18)</f>
        <v>0</v>
      </c>
      <c r="H18" s="284"/>
    </row>
    <row r="19" spans="1:8" s="52" customFormat="1" ht="20.25" customHeight="1" x14ac:dyDescent="0.2">
      <c r="A19" s="55"/>
      <c r="B19" s="185" t="s">
        <v>636</v>
      </c>
      <c r="C19" s="187">
        <v>160</v>
      </c>
      <c r="D19" s="188">
        <v>620</v>
      </c>
      <c r="E19" s="49"/>
      <c r="F19" s="211"/>
      <c r="G19" s="51">
        <f t="shared" si="0"/>
        <v>0</v>
      </c>
      <c r="H19" s="284"/>
    </row>
    <row r="20" spans="1:8" s="52" customFormat="1" ht="20.25" customHeight="1" x14ac:dyDescent="0.2">
      <c r="A20" s="55"/>
      <c r="B20" s="186" t="s">
        <v>590</v>
      </c>
      <c r="C20" s="187">
        <v>160</v>
      </c>
      <c r="D20" s="188">
        <v>620</v>
      </c>
      <c r="E20" s="49"/>
      <c r="F20" s="211"/>
      <c r="G20" s="51">
        <f t="shared" ref="G20" si="1">SUM(D20*E20)</f>
        <v>0</v>
      </c>
      <c r="H20" s="284"/>
    </row>
    <row r="21" spans="1:8" s="11" customFormat="1" ht="21" customHeight="1" x14ac:dyDescent="0.2">
      <c r="A21" s="55" t="s">
        <v>133</v>
      </c>
      <c r="B21" s="185" t="s">
        <v>606</v>
      </c>
      <c r="C21" s="187">
        <v>160</v>
      </c>
      <c r="D21" s="188">
        <v>650</v>
      </c>
      <c r="E21" s="49"/>
      <c r="F21" s="211"/>
      <c r="G21" s="51">
        <f t="shared" si="0"/>
        <v>0</v>
      </c>
      <c r="H21" s="284"/>
    </row>
    <row r="22" spans="1:8" s="11" customFormat="1" ht="21" customHeight="1" x14ac:dyDescent="0.2">
      <c r="A22" s="55" t="s">
        <v>133</v>
      </c>
      <c r="B22" s="186" t="s">
        <v>634</v>
      </c>
      <c r="C22" s="187">
        <v>160</v>
      </c>
      <c r="D22" s="188">
        <v>690</v>
      </c>
      <c r="E22" s="49"/>
      <c r="F22" s="212"/>
      <c r="G22" s="51">
        <f t="shared" si="0"/>
        <v>0</v>
      </c>
      <c r="H22" s="284"/>
    </row>
    <row r="23" spans="1:8" s="11" customFormat="1" ht="21.75" customHeight="1" x14ac:dyDescent="0.2">
      <c r="A23" s="55" t="s">
        <v>134</v>
      </c>
      <c r="B23" s="135" t="s">
        <v>565</v>
      </c>
      <c r="C23" s="187">
        <v>180</v>
      </c>
      <c r="D23" s="188">
        <v>790</v>
      </c>
      <c r="E23" s="49"/>
      <c r="F23" s="211"/>
      <c r="G23" s="51">
        <f t="shared" si="0"/>
        <v>0</v>
      </c>
      <c r="H23" s="284"/>
    </row>
    <row r="24" spans="1:8" s="4" customFormat="1" ht="21" customHeight="1" x14ac:dyDescent="0.2">
      <c r="A24" s="272" t="s">
        <v>7</v>
      </c>
      <c r="B24" s="272"/>
      <c r="C24" s="74"/>
      <c r="D24" s="157"/>
      <c r="E24" s="75"/>
      <c r="F24" s="75"/>
      <c r="G24" s="203"/>
      <c r="H24" s="177"/>
    </row>
    <row r="25" spans="1:8" s="52" customFormat="1" ht="18.75" customHeight="1" x14ac:dyDescent="0.2">
      <c r="A25" s="55"/>
      <c r="B25" s="135" t="s">
        <v>592</v>
      </c>
      <c r="C25" s="187">
        <v>160</v>
      </c>
      <c r="D25" s="188">
        <v>550</v>
      </c>
      <c r="E25" s="49"/>
      <c r="F25" s="211"/>
      <c r="G25" s="51">
        <f t="shared" si="0"/>
        <v>0</v>
      </c>
      <c r="H25" s="284"/>
    </row>
    <row r="26" spans="1:8" s="52" customFormat="1" ht="18.75" customHeight="1" x14ac:dyDescent="0.2">
      <c r="A26" s="55"/>
      <c r="B26" s="135" t="s">
        <v>593</v>
      </c>
      <c r="C26" s="187">
        <v>160</v>
      </c>
      <c r="D26" s="188">
        <v>590</v>
      </c>
      <c r="E26" s="49"/>
      <c r="F26" s="211"/>
      <c r="G26" s="51">
        <f t="shared" si="0"/>
        <v>0</v>
      </c>
      <c r="H26" s="284"/>
    </row>
    <row r="27" spans="1:8" s="52" customFormat="1" ht="18.75" customHeight="1" x14ac:dyDescent="0.2">
      <c r="A27" s="55"/>
      <c r="B27" s="186" t="s">
        <v>568</v>
      </c>
      <c r="C27" s="187">
        <v>160</v>
      </c>
      <c r="D27" s="188">
        <v>620</v>
      </c>
      <c r="E27" s="49"/>
      <c r="F27" s="211"/>
      <c r="G27" s="51">
        <f t="shared" si="0"/>
        <v>0</v>
      </c>
      <c r="H27" s="284"/>
    </row>
    <row r="28" spans="1:8" s="52" customFormat="1" ht="18.75" customHeight="1" x14ac:dyDescent="0.2">
      <c r="A28" s="55"/>
      <c r="B28" s="135" t="s">
        <v>597</v>
      </c>
      <c r="C28" s="187">
        <v>160</v>
      </c>
      <c r="D28" s="188">
        <v>620</v>
      </c>
      <c r="E28" s="49"/>
      <c r="F28" s="214"/>
      <c r="G28" s="51">
        <f t="shared" si="0"/>
        <v>0</v>
      </c>
      <c r="H28" s="284"/>
    </row>
    <row r="29" spans="1:8" s="52" customFormat="1" ht="18.75" customHeight="1" x14ac:dyDescent="0.2">
      <c r="A29" s="55" t="s">
        <v>135</v>
      </c>
      <c r="B29" s="135" t="s">
        <v>617</v>
      </c>
      <c r="C29" s="187">
        <v>180</v>
      </c>
      <c r="D29" s="188">
        <v>650</v>
      </c>
      <c r="E29" s="49"/>
      <c r="F29" s="211"/>
      <c r="G29" s="51">
        <f t="shared" si="0"/>
        <v>0</v>
      </c>
      <c r="H29" s="284"/>
    </row>
    <row r="30" spans="1:8" s="52" customFormat="1" ht="18.75" customHeight="1" x14ac:dyDescent="0.2">
      <c r="A30" s="55"/>
      <c r="B30" s="135" t="s">
        <v>577</v>
      </c>
      <c r="C30" s="187">
        <v>150</v>
      </c>
      <c r="D30" s="188">
        <v>690</v>
      </c>
      <c r="E30" s="49"/>
      <c r="F30" s="211"/>
      <c r="G30" s="51">
        <f t="shared" si="0"/>
        <v>0</v>
      </c>
      <c r="H30" s="284"/>
    </row>
    <row r="31" spans="1:8" s="52" customFormat="1" ht="18.75" customHeight="1" x14ac:dyDescent="0.2">
      <c r="A31" s="55"/>
      <c r="B31" s="135" t="s">
        <v>569</v>
      </c>
      <c r="C31" s="187">
        <v>180</v>
      </c>
      <c r="D31" s="188">
        <v>720</v>
      </c>
      <c r="E31" s="49"/>
      <c r="F31" s="211"/>
      <c r="G31" s="51">
        <f t="shared" si="0"/>
        <v>0</v>
      </c>
      <c r="H31" s="284"/>
    </row>
    <row r="32" spans="1:8" s="52" customFormat="1" ht="18.75" customHeight="1" x14ac:dyDescent="0.2">
      <c r="A32" s="55" t="s">
        <v>135</v>
      </c>
      <c r="B32" s="135" t="s">
        <v>589</v>
      </c>
      <c r="C32" s="187">
        <v>180</v>
      </c>
      <c r="D32" s="188">
        <v>750</v>
      </c>
      <c r="E32" s="49"/>
      <c r="F32" s="214"/>
      <c r="G32" s="51">
        <f t="shared" si="0"/>
        <v>0</v>
      </c>
      <c r="H32" s="284"/>
    </row>
    <row r="33" spans="1:8" s="52" customFormat="1" ht="19.899999999999999" customHeight="1" x14ac:dyDescent="0.2">
      <c r="A33" s="55" t="s">
        <v>222</v>
      </c>
      <c r="B33" s="135" t="s">
        <v>591</v>
      </c>
      <c r="C33" s="187">
        <v>160</v>
      </c>
      <c r="D33" s="188">
        <v>750</v>
      </c>
      <c r="E33" s="191"/>
      <c r="F33" s="211"/>
      <c r="G33" s="51">
        <f t="shared" si="0"/>
        <v>0</v>
      </c>
      <c r="H33" s="284"/>
    </row>
    <row r="34" spans="1:8" s="4" customFormat="1" ht="22.5" customHeight="1" x14ac:dyDescent="0.2">
      <c r="A34" s="272" t="s">
        <v>8</v>
      </c>
      <c r="B34" s="272"/>
      <c r="C34" s="74"/>
      <c r="D34" s="157"/>
      <c r="E34" s="75"/>
      <c r="F34" s="75"/>
      <c r="G34" s="203"/>
    </row>
    <row r="35" spans="1:8" s="52" customFormat="1" ht="19.5" customHeight="1" x14ac:dyDescent="0.2">
      <c r="A35" s="55" t="s">
        <v>138</v>
      </c>
      <c r="B35" s="54" t="s">
        <v>59</v>
      </c>
      <c r="C35" s="49">
        <v>200</v>
      </c>
      <c r="D35" s="53">
        <v>690</v>
      </c>
      <c r="E35" s="49"/>
      <c r="F35" s="211"/>
      <c r="G35" s="51">
        <f t="shared" si="0"/>
        <v>0</v>
      </c>
    </row>
    <row r="36" spans="1:8" s="52" customFormat="1" ht="21.75" customHeight="1" x14ac:dyDescent="0.2">
      <c r="A36" s="55" t="s">
        <v>136</v>
      </c>
      <c r="B36" s="54" t="s">
        <v>218</v>
      </c>
      <c r="C36" s="49">
        <v>180</v>
      </c>
      <c r="D36" s="53">
        <v>690</v>
      </c>
      <c r="E36" s="49"/>
      <c r="F36" s="211"/>
      <c r="G36" s="51">
        <f t="shared" si="0"/>
        <v>0</v>
      </c>
    </row>
    <row r="37" spans="1:8" s="3" customFormat="1" ht="26.25" customHeight="1" x14ac:dyDescent="0.2">
      <c r="A37" s="271" t="s">
        <v>38</v>
      </c>
      <c r="B37" s="271"/>
      <c r="C37" s="67"/>
      <c r="D37" s="158"/>
      <c r="E37" s="75"/>
      <c r="F37" s="75"/>
      <c r="G37" s="203"/>
    </row>
    <row r="38" spans="1:8" s="4" customFormat="1" ht="22.5" customHeight="1" x14ac:dyDescent="0.2">
      <c r="A38" s="272" t="s">
        <v>40</v>
      </c>
      <c r="B38" s="272"/>
      <c r="C38" s="74"/>
      <c r="D38" s="157"/>
      <c r="E38" s="75"/>
      <c r="F38" s="75"/>
      <c r="G38" s="203"/>
    </row>
    <row r="39" spans="1:8" s="52" customFormat="1" ht="21" customHeight="1" x14ac:dyDescent="0.2">
      <c r="A39" s="55" t="s">
        <v>140</v>
      </c>
      <c r="B39" s="233" t="s">
        <v>484</v>
      </c>
      <c r="C39" s="89">
        <v>230</v>
      </c>
      <c r="D39" s="161">
        <v>450</v>
      </c>
      <c r="E39" s="49"/>
      <c r="F39" s="211"/>
      <c r="G39" s="51">
        <f t="shared" si="0"/>
        <v>0</v>
      </c>
    </row>
    <row r="40" spans="1:8" s="52" customFormat="1" ht="21" customHeight="1" x14ac:dyDescent="0.2">
      <c r="A40" s="55"/>
      <c r="B40" s="234" t="s">
        <v>584</v>
      </c>
      <c r="C40" s="89">
        <v>150</v>
      </c>
      <c r="D40" s="161">
        <v>680</v>
      </c>
      <c r="E40" s="49"/>
      <c r="F40" s="211"/>
      <c r="G40" s="51">
        <f t="shared" si="0"/>
        <v>0</v>
      </c>
    </row>
    <row r="41" spans="1:8" s="52" customFormat="1" ht="21" customHeight="1" x14ac:dyDescent="0.2">
      <c r="A41" s="55"/>
      <c r="B41" s="233" t="s">
        <v>226</v>
      </c>
      <c r="C41" s="89">
        <v>150</v>
      </c>
      <c r="D41" s="161">
        <v>890</v>
      </c>
      <c r="E41" s="49"/>
      <c r="F41" s="211"/>
      <c r="G41" s="51">
        <f t="shared" si="0"/>
        <v>0</v>
      </c>
    </row>
    <row r="42" spans="1:8" s="52" customFormat="1" ht="21" customHeight="1" x14ac:dyDescent="0.2">
      <c r="A42" s="55" t="s">
        <v>163</v>
      </c>
      <c r="B42" s="234" t="s">
        <v>613</v>
      </c>
      <c r="C42" s="89">
        <v>150</v>
      </c>
      <c r="D42" s="161">
        <v>900</v>
      </c>
      <c r="E42" s="49"/>
      <c r="F42" s="212"/>
      <c r="G42" s="51">
        <f t="shared" si="0"/>
        <v>0</v>
      </c>
    </row>
    <row r="43" spans="1:8" s="52" customFormat="1" ht="21" customHeight="1" x14ac:dyDescent="0.2">
      <c r="A43" s="55" t="s">
        <v>163</v>
      </c>
      <c r="B43" s="233" t="s">
        <v>614</v>
      </c>
      <c r="C43" s="89">
        <v>150</v>
      </c>
      <c r="D43" s="161">
        <v>1100</v>
      </c>
      <c r="E43" s="49"/>
      <c r="F43" s="211"/>
      <c r="G43" s="51">
        <f t="shared" si="0"/>
        <v>0</v>
      </c>
    </row>
    <row r="44" spans="1:8" s="52" customFormat="1" ht="21" customHeight="1" x14ac:dyDescent="0.2">
      <c r="A44" s="55"/>
      <c r="B44" s="233" t="s">
        <v>571</v>
      </c>
      <c r="C44" s="89" t="s">
        <v>109</v>
      </c>
      <c r="D44" s="161">
        <v>1100</v>
      </c>
      <c r="E44" s="49"/>
      <c r="F44" s="211"/>
      <c r="G44" s="51">
        <f t="shared" si="0"/>
        <v>0</v>
      </c>
    </row>
    <row r="45" spans="1:8" s="52" customFormat="1" ht="21" customHeight="1" x14ac:dyDescent="0.2">
      <c r="A45" s="55"/>
      <c r="B45" s="233" t="s">
        <v>609</v>
      </c>
      <c r="C45" s="89" t="s">
        <v>414</v>
      </c>
      <c r="D45" s="161">
        <v>1200</v>
      </c>
      <c r="E45" s="49"/>
      <c r="F45" s="212"/>
      <c r="G45" s="51">
        <f t="shared" si="0"/>
        <v>0</v>
      </c>
    </row>
    <row r="46" spans="1:8" s="52" customFormat="1" ht="26.25" customHeight="1" x14ac:dyDescent="0.2">
      <c r="A46" s="55" t="s">
        <v>139</v>
      </c>
      <c r="B46" s="233" t="s">
        <v>570</v>
      </c>
      <c r="C46" s="89" t="s">
        <v>414</v>
      </c>
      <c r="D46" s="161">
        <v>2800</v>
      </c>
      <c r="E46" s="49"/>
      <c r="F46" s="211"/>
      <c r="G46" s="51">
        <f t="shared" si="0"/>
        <v>0</v>
      </c>
    </row>
    <row r="47" spans="1:8" s="4" customFormat="1" ht="23.25" customHeight="1" x14ac:dyDescent="0.2">
      <c r="A47" s="272" t="s">
        <v>105</v>
      </c>
      <c r="B47" s="272"/>
      <c r="C47" s="74"/>
      <c r="D47" s="157"/>
      <c r="E47" s="75"/>
      <c r="F47" s="75"/>
      <c r="G47" s="203"/>
    </row>
    <row r="48" spans="1:8" s="52" customFormat="1" ht="21.75" customHeight="1" x14ac:dyDescent="0.2">
      <c r="A48" s="55" t="s">
        <v>145</v>
      </c>
      <c r="B48" s="233" t="s">
        <v>610</v>
      </c>
      <c r="C48" s="89">
        <v>160</v>
      </c>
      <c r="D48" s="161">
        <v>790</v>
      </c>
      <c r="E48" s="49"/>
      <c r="F48" s="211"/>
      <c r="G48" s="51">
        <f t="shared" si="0"/>
        <v>0</v>
      </c>
    </row>
    <row r="49" spans="1:7" s="52" customFormat="1" ht="27" customHeight="1" x14ac:dyDescent="0.2">
      <c r="A49" s="55" t="s">
        <v>143</v>
      </c>
      <c r="B49" s="233" t="s">
        <v>572</v>
      </c>
      <c r="C49" s="89">
        <v>250</v>
      </c>
      <c r="D49" s="161">
        <v>650</v>
      </c>
      <c r="E49" s="49"/>
      <c r="F49" s="211"/>
      <c r="G49" s="51">
        <f t="shared" si="0"/>
        <v>0</v>
      </c>
    </row>
    <row r="50" spans="1:7" s="52" customFormat="1" ht="24" customHeight="1" x14ac:dyDescent="0.2">
      <c r="A50" s="55"/>
      <c r="B50" s="233" t="s">
        <v>612</v>
      </c>
      <c r="C50" s="89">
        <v>250</v>
      </c>
      <c r="D50" s="161">
        <v>720</v>
      </c>
      <c r="E50" s="49"/>
      <c r="F50" s="211"/>
      <c r="G50" s="51">
        <f t="shared" si="0"/>
        <v>0</v>
      </c>
    </row>
    <row r="51" spans="1:7" s="52" customFormat="1" ht="21" customHeight="1" x14ac:dyDescent="0.2">
      <c r="A51" s="55" t="s">
        <v>164</v>
      </c>
      <c r="B51" s="233" t="s">
        <v>582</v>
      </c>
      <c r="C51" s="89">
        <v>250</v>
      </c>
      <c r="D51" s="161">
        <v>990</v>
      </c>
      <c r="E51" s="49"/>
      <c r="F51" s="211"/>
      <c r="G51" s="51">
        <f t="shared" si="0"/>
        <v>0</v>
      </c>
    </row>
    <row r="52" spans="1:7" s="52" customFormat="1" ht="21.75" customHeight="1" x14ac:dyDescent="0.2">
      <c r="A52" s="55" t="s">
        <v>165</v>
      </c>
      <c r="B52" s="233" t="s">
        <v>28</v>
      </c>
      <c r="C52" s="89">
        <v>150</v>
      </c>
      <c r="D52" s="161">
        <v>990</v>
      </c>
      <c r="E52" s="49"/>
      <c r="F52" s="211"/>
      <c r="G52" s="51">
        <f t="shared" si="0"/>
        <v>0</v>
      </c>
    </row>
    <row r="53" spans="1:7" s="52" customFormat="1" ht="22.5" customHeight="1" x14ac:dyDescent="0.2">
      <c r="A53" s="55"/>
      <c r="B53" s="234" t="s">
        <v>491</v>
      </c>
      <c r="C53" s="89">
        <v>140</v>
      </c>
      <c r="D53" s="161">
        <v>1100</v>
      </c>
      <c r="E53" s="49"/>
      <c r="F53" s="211"/>
      <c r="G53" s="51">
        <f t="shared" si="0"/>
        <v>0</v>
      </c>
    </row>
    <row r="54" spans="1:7" s="52" customFormat="1" ht="39.75" customHeight="1" x14ac:dyDescent="0.2">
      <c r="A54" s="55"/>
      <c r="B54" s="233" t="s">
        <v>573</v>
      </c>
      <c r="C54" s="187">
        <v>390</v>
      </c>
      <c r="D54" s="161">
        <v>1200</v>
      </c>
      <c r="E54" s="49"/>
      <c r="F54" s="211"/>
      <c r="G54" s="51">
        <f t="shared" si="0"/>
        <v>0</v>
      </c>
    </row>
    <row r="55" spans="1:7" s="52" customFormat="1" ht="24.75" customHeight="1" x14ac:dyDescent="0.2">
      <c r="A55" s="55" t="s">
        <v>144</v>
      </c>
      <c r="B55" s="88" t="s">
        <v>611</v>
      </c>
      <c r="C55" s="89">
        <v>250</v>
      </c>
      <c r="D55" s="161">
        <v>1200</v>
      </c>
      <c r="E55" s="49"/>
      <c r="F55" s="211"/>
      <c r="G55" s="51">
        <f t="shared" si="0"/>
        <v>0</v>
      </c>
    </row>
    <row r="56" spans="1:7" s="52" customFormat="1" ht="25.5" customHeight="1" x14ac:dyDescent="0.2">
      <c r="A56" s="55" t="s">
        <v>142</v>
      </c>
      <c r="B56" s="233" t="s">
        <v>485</v>
      </c>
      <c r="C56" s="89">
        <v>200</v>
      </c>
      <c r="D56" s="161">
        <v>1300</v>
      </c>
      <c r="E56" s="49"/>
      <c r="F56" s="211"/>
      <c r="G56" s="51">
        <f t="shared" si="0"/>
        <v>0</v>
      </c>
    </row>
    <row r="57" spans="1:7" s="4" customFormat="1" ht="22.5" customHeight="1" x14ac:dyDescent="0.2">
      <c r="A57" s="272" t="s">
        <v>41</v>
      </c>
      <c r="B57" s="272"/>
      <c r="C57" s="74"/>
      <c r="D57" s="157"/>
      <c r="E57" s="75"/>
      <c r="F57" s="75"/>
      <c r="G57" s="203"/>
    </row>
    <row r="58" spans="1:7" s="52" customFormat="1" ht="23.25" customHeight="1" x14ac:dyDescent="0.2">
      <c r="A58" s="55" t="s">
        <v>146</v>
      </c>
      <c r="B58" s="233" t="s">
        <v>217</v>
      </c>
      <c r="C58" s="89">
        <v>115</v>
      </c>
      <c r="D58" s="161">
        <v>490</v>
      </c>
      <c r="E58" s="49"/>
      <c r="F58" s="211"/>
      <c r="G58" s="51">
        <f t="shared" si="0"/>
        <v>0</v>
      </c>
    </row>
    <row r="59" spans="1:7" s="52" customFormat="1" ht="19.5" customHeight="1" x14ac:dyDescent="0.2">
      <c r="A59" s="55" t="s">
        <v>98</v>
      </c>
      <c r="B59" s="88" t="s">
        <v>100</v>
      </c>
      <c r="C59" s="91">
        <v>250</v>
      </c>
      <c r="D59" s="161">
        <v>490</v>
      </c>
      <c r="E59" s="49"/>
      <c r="F59" s="211"/>
      <c r="G59" s="51">
        <f t="shared" si="0"/>
        <v>0</v>
      </c>
    </row>
    <row r="60" spans="1:7" s="52" customFormat="1" ht="21" customHeight="1" x14ac:dyDescent="0.2">
      <c r="A60" s="55" t="s">
        <v>137</v>
      </c>
      <c r="B60" s="233" t="s">
        <v>231</v>
      </c>
      <c r="C60" s="89">
        <v>100</v>
      </c>
      <c r="D60" s="161">
        <v>490</v>
      </c>
      <c r="E60" s="49"/>
      <c r="F60" s="211"/>
      <c r="G60" s="51">
        <f t="shared" si="0"/>
        <v>0</v>
      </c>
    </row>
    <row r="61" spans="1:7" s="52" customFormat="1" ht="20.25" customHeight="1" x14ac:dyDescent="0.2">
      <c r="A61" s="55" t="s">
        <v>147</v>
      </c>
      <c r="B61" s="233" t="s">
        <v>227</v>
      </c>
      <c r="C61" s="89">
        <v>330</v>
      </c>
      <c r="D61" s="161">
        <v>750</v>
      </c>
      <c r="E61" s="49"/>
      <c r="F61" s="211"/>
      <c r="G61" s="51">
        <f t="shared" si="0"/>
        <v>0</v>
      </c>
    </row>
    <row r="62" spans="1:7" s="52" customFormat="1" ht="21" customHeight="1" x14ac:dyDescent="0.2">
      <c r="A62" s="55" t="s">
        <v>148</v>
      </c>
      <c r="B62" s="234" t="s">
        <v>241</v>
      </c>
      <c r="C62" s="89">
        <v>250</v>
      </c>
      <c r="D62" s="161">
        <v>1200</v>
      </c>
      <c r="E62" s="49"/>
      <c r="F62" s="211"/>
      <c r="G62" s="51">
        <f t="shared" si="0"/>
        <v>0</v>
      </c>
    </row>
    <row r="63" spans="1:7" s="52" customFormat="1" ht="19.5" customHeight="1" x14ac:dyDescent="0.2">
      <c r="A63" s="55"/>
      <c r="B63" s="91" t="s">
        <v>56</v>
      </c>
      <c r="C63" s="91">
        <v>1500</v>
      </c>
      <c r="D63" s="188">
        <v>2000</v>
      </c>
      <c r="E63" s="49"/>
      <c r="F63" s="211"/>
      <c r="G63" s="51">
        <f t="shared" si="0"/>
        <v>0</v>
      </c>
    </row>
    <row r="64" spans="1:7" s="52" customFormat="1" ht="19.5" customHeight="1" x14ac:dyDescent="0.2">
      <c r="A64" s="55"/>
      <c r="B64" s="91" t="s">
        <v>478</v>
      </c>
      <c r="C64" s="91">
        <v>2000</v>
      </c>
      <c r="D64" s="188">
        <v>3000</v>
      </c>
      <c r="E64" s="49"/>
      <c r="F64" s="211"/>
      <c r="G64" s="51">
        <f t="shared" si="0"/>
        <v>0</v>
      </c>
    </row>
    <row r="65" spans="1:7" s="4" customFormat="1" ht="21" customHeight="1" x14ac:dyDescent="0.2">
      <c r="A65" s="272" t="s">
        <v>45</v>
      </c>
      <c r="B65" s="272"/>
      <c r="C65" s="74"/>
      <c r="D65" s="157"/>
      <c r="E65" s="75"/>
      <c r="F65" s="75"/>
      <c r="G65" s="203"/>
    </row>
    <row r="66" spans="1:7" s="52" customFormat="1" ht="23.25" customHeight="1" x14ac:dyDescent="0.2">
      <c r="A66" s="55" t="s">
        <v>150</v>
      </c>
      <c r="B66" s="234" t="s">
        <v>27</v>
      </c>
      <c r="C66" s="89">
        <v>210</v>
      </c>
      <c r="D66" s="161">
        <v>650</v>
      </c>
      <c r="E66" s="49"/>
      <c r="F66" s="211"/>
      <c r="G66" s="51">
        <f t="shared" si="0"/>
        <v>0</v>
      </c>
    </row>
    <row r="67" spans="1:7" s="52" customFormat="1" ht="42" customHeight="1" x14ac:dyDescent="0.2">
      <c r="A67" s="55" t="s">
        <v>149</v>
      </c>
      <c r="B67" s="233" t="s">
        <v>574</v>
      </c>
      <c r="C67" s="89">
        <v>300</v>
      </c>
      <c r="D67" s="161">
        <v>820</v>
      </c>
      <c r="E67" s="49"/>
      <c r="F67" s="211"/>
      <c r="G67" s="51">
        <f t="shared" si="0"/>
        <v>0</v>
      </c>
    </row>
    <row r="68" spans="1:7" s="52" customFormat="1" ht="47.25" customHeight="1" x14ac:dyDescent="0.2">
      <c r="A68" s="55"/>
      <c r="B68" s="234" t="s">
        <v>479</v>
      </c>
      <c r="C68" s="89">
        <v>350</v>
      </c>
      <c r="D68" s="161">
        <v>790</v>
      </c>
      <c r="E68" s="49"/>
      <c r="F68" s="211"/>
      <c r="G68" s="51">
        <f t="shared" si="0"/>
        <v>0</v>
      </c>
    </row>
    <row r="69" spans="1:7" s="4" customFormat="1" ht="21" customHeight="1" x14ac:dyDescent="0.2">
      <c r="A69" s="272" t="s">
        <v>588</v>
      </c>
      <c r="B69" s="272"/>
      <c r="C69" s="74"/>
      <c r="D69" s="157"/>
      <c r="E69" s="75"/>
      <c r="F69" s="75"/>
      <c r="G69" s="203"/>
    </row>
    <row r="70" spans="1:7" s="52" customFormat="1" ht="20.25" customHeight="1" x14ac:dyDescent="0.2">
      <c r="A70" s="55" t="s">
        <v>153</v>
      </c>
      <c r="B70" s="234" t="s">
        <v>607</v>
      </c>
      <c r="C70" s="89">
        <v>100</v>
      </c>
      <c r="D70" s="161">
        <v>400</v>
      </c>
      <c r="E70" s="49"/>
      <c r="F70" s="211"/>
      <c r="G70" s="51">
        <f t="shared" si="0"/>
        <v>0</v>
      </c>
    </row>
    <row r="71" spans="1:7" s="52" customFormat="1" ht="20.25" customHeight="1" x14ac:dyDescent="0.2">
      <c r="A71" s="55" t="s">
        <v>151</v>
      </c>
      <c r="B71" s="234" t="s">
        <v>616</v>
      </c>
      <c r="C71" s="89">
        <v>160</v>
      </c>
      <c r="D71" s="161">
        <v>490</v>
      </c>
      <c r="E71" s="49"/>
      <c r="F71" s="212"/>
      <c r="G71" s="51">
        <f t="shared" si="0"/>
        <v>0</v>
      </c>
    </row>
    <row r="72" spans="1:7" s="52" customFormat="1" ht="20.25" customHeight="1" x14ac:dyDescent="0.2">
      <c r="A72" s="55" t="s">
        <v>154</v>
      </c>
      <c r="B72" s="234" t="s">
        <v>480</v>
      </c>
      <c r="C72" s="89">
        <v>160</v>
      </c>
      <c r="D72" s="161">
        <v>520</v>
      </c>
      <c r="E72" s="49"/>
      <c r="F72" s="211"/>
      <c r="G72" s="51">
        <f t="shared" si="0"/>
        <v>0</v>
      </c>
    </row>
    <row r="73" spans="1:7" s="52" customFormat="1" ht="20.25" customHeight="1" x14ac:dyDescent="0.2">
      <c r="A73" s="55" t="s">
        <v>152</v>
      </c>
      <c r="B73" s="234" t="s">
        <v>493</v>
      </c>
      <c r="C73" s="89">
        <v>120</v>
      </c>
      <c r="D73" s="161">
        <v>650</v>
      </c>
      <c r="E73" s="49"/>
      <c r="F73" s="211"/>
      <c r="G73" s="51">
        <f t="shared" si="0"/>
        <v>0</v>
      </c>
    </row>
    <row r="74" spans="1:7" s="52" customFormat="1" ht="20.25" customHeight="1" x14ac:dyDescent="0.2">
      <c r="A74" s="55" t="s">
        <v>155</v>
      </c>
      <c r="B74" s="234" t="s">
        <v>492</v>
      </c>
      <c r="C74" s="89">
        <v>110</v>
      </c>
      <c r="D74" s="161">
        <v>650</v>
      </c>
      <c r="E74" s="49"/>
      <c r="F74" s="211"/>
      <c r="G74" s="51">
        <f t="shared" si="0"/>
        <v>0</v>
      </c>
    </row>
    <row r="75" spans="1:7" s="52" customFormat="1" ht="20.25" customHeight="1" x14ac:dyDescent="0.2">
      <c r="A75" s="55" t="s">
        <v>156</v>
      </c>
      <c r="B75" s="234" t="s">
        <v>608</v>
      </c>
      <c r="C75" s="89">
        <v>120</v>
      </c>
      <c r="D75" s="161">
        <v>650</v>
      </c>
      <c r="E75" s="49"/>
      <c r="F75" s="212"/>
      <c r="G75" s="51">
        <f t="shared" si="0"/>
        <v>0</v>
      </c>
    </row>
    <row r="76" spans="1:7" s="4" customFormat="1" ht="22.5" customHeight="1" x14ac:dyDescent="0.2">
      <c r="A76" s="272" t="s">
        <v>26</v>
      </c>
      <c r="B76" s="272"/>
      <c r="C76" s="74"/>
      <c r="D76" s="157"/>
      <c r="E76" s="75"/>
      <c r="F76" s="75"/>
      <c r="G76" s="203"/>
    </row>
    <row r="77" spans="1:7" s="52" customFormat="1" ht="18.75" customHeight="1" x14ac:dyDescent="0.2">
      <c r="A77" s="55" t="s">
        <v>158</v>
      </c>
      <c r="B77" s="135" t="s">
        <v>215</v>
      </c>
      <c r="C77" s="187">
        <v>90</v>
      </c>
      <c r="D77" s="188">
        <v>350</v>
      </c>
      <c r="E77" s="49"/>
      <c r="F77" s="211"/>
      <c r="G77" s="51">
        <f t="shared" si="0"/>
        <v>0</v>
      </c>
    </row>
    <row r="78" spans="1:7" s="52" customFormat="1" ht="18.75" customHeight="1" x14ac:dyDescent="0.2">
      <c r="A78" s="55" t="s">
        <v>157</v>
      </c>
      <c r="B78" s="135" t="s">
        <v>108</v>
      </c>
      <c r="C78" s="187">
        <v>90</v>
      </c>
      <c r="D78" s="188">
        <v>350</v>
      </c>
      <c r="E78" s="49"/>
      <c r="F78" s="211"/>
      <c r="G78" s="51">
        <f t="shared" si="0"/>
        <v>0</v>
      </c>
    </row>
    <row r="79" spans="1:7" s="52" customFormat="1" ht="18.75" customHeight="1" x14ac:dyDescent="0.2">
      <c r="A79" s="55" t="s">
        <v>159</v>
      </c>
      <c r="B79" s="185" t="s">
        <v>486</v>
      </c>
      <c r="C79" s="187">
        <v>100</v>
      </c>
      <c r="D79" s="188">
        <v>380</v>
      </c>
      <c r="E79" s="49"/>
      <c r="F79" s="211"/>
      <c r="G79" s="51">
        <f t="shared" si="0"/>
        <v>0</v>
      </c>
    </row>
    <row r="80" spans="1:7" s="52" customFormat="1" ht="18.75" customHeight="1" x14ac:dyDescent="0.2">
      <c r="A80" s="55" t="s">
        <v>161</v>
      </c>
      <c r="B80" s="135" t="s">
        <v>216</v>
      </c>
      <c r="C80" s="187">
        <v>90</v>
      </c>
      <c r="D80" s="188">
        <v>380</v>
      </c>
      <c r="E80" s="49"/>
      <c r="F80" s="211"/>
      <c r="G80" s="51">
        <f t="shared" si="0"/>
        <v>0</v>
      </c>
    </row>
    <row r="81" spans="1:7" s="52" customFormat="1" ht="18.75" customHeight="1" x14ac:dyDescent="0.2">
      <c r="A81" s="55" t="s">
        <v>162</v>
      </c>
      <c r="B81" s="235" t="s">
        <v>110</v>
      </c>
      <c r="C81" s="187">
        <v>120</v>
      </c>
      <c r="D81" s="188">
        <v>450</v>
      </c>
      <c r="E81" s="49"/>
      <c r="F81" s="211"/>
      <c r="G81" s="51">
        <f t="shared" ref="G81:G144" si="2">SUM(D81*E81)</f>
        <v>0</v>
      </c>
    </row>
    <row r="82" spans="1:7" s="52" customFormat="1" ht="18.75" customHeight="1" x14ac:dyDescent="0.2">
      <c r="A82" s="55" t="s">
        <v>160</v>
      </c>
      <c r="B82" s="135" t="s">
        <v>615</v>
      </c>
      <c r="C82" s="187">
        <v>150</v>
      </c>
      <c r="D82" s="188">
        <v>590</v>
      </c>
      <c r="E82" s="49"/>
      <c r="F82" s="212"/>
      <c r="G82" s="51">
        <f t="shared" si="2"/>
        <v>0</v>
      </c>
    </row>
    <row r="83" spans="1:7" s="4" customFormat="1" ht="25.5" customHeight="1" x14ac:dyDescent="0.2">
      <c r="A83" s="271" t="s">
        <v>9</v>
      </c>
      <c r="B83" s="271"/>
      <c r="C83" s="74"/>
      <c r="D83" s="157"/>
      <c r="E83" s="75"/>
      <c r="F83" s="75"/>
      <c r="G83" s="203"/>
    </row>
    <row r="84" spans="1:7" s="52" customFormat="1" ht="20.25" customHeight="1" x14ac:dyDescent="0.2">
      <c r="A84" s="55" t="s">
        <v>166</v>
      </c>
      <c r="B84" s="185" t="s">
        <v>228</v>
      </c>
      <c r="C84" s="187">
        <v>150</v>
      </c>
      <c r="D84" s="53">
        <v>400</v>
      </c>
      <c r="E84" s="49"/>
      <c r="F84" s="211"/>
      <c r="G84" s="51">
        <f t="shared" si="2"/>
        <v>0</v>
      </c>
    </row>
    <row r="85" spans="1:7" s="52" customFormat="1" ht="20.25" customHeight="1" x14ac:dyDescent="0.2">
      <c r="A85" s="55" t="s">
        <v>167</v>
      </c>
      <c r="B85" s="135" t="s">
        <v>481</v>
      </c>
      <c r="C85" s="187">
        <v>150</v>
      </c>
      <c r="D85" s="53">
        <v>400</v>
      </c>
      <c r="E85" s="49"/>
      <c r="F85" s="211"/>
      <c r="G85" s="51">
        <f t="shared" si="2"/>
        <v>0</v>
      </c>
    </row>
    <row r="86" spans="1:7" s="52" customFormat="1" ht="20.25" customHeight="1" x14ac:dyDescent="0.2">
      <c r="A86" s="55" t="s">
        <v>169</v>
      </c>
      <c r="B86" s="185" t="s">
        <v>494</v>
      </c>
      <c r="C86" s="187">
        <v>150</v>
      </c>
      <c r="D86" s="53">
        <v>450</v>
      </c>
      <c r="E86" s="49"/>
      <c r="F86" s="211"/>
      <c r="G86" s="51">
        <f t="shared" si="2"/>
        <v>0</v>
      </c>
    </row>
    <row r="87" spans="1:7" s="52" customFormat="1" ht="20.25" customHeight="1" x14ac:dyDescent="0.2">
      <c r="A87" s="55" t="s">
        <v>170</v>
      </c>
      <c r="B87" s="185" t="s">
        <v>566</v>
      </c>
      <c r="C87" s="187">
        <v>180</v>
      </c>
      <c r="D87" s="53">
        <v>450</v>
      </c>
      <c r="E87" s="49"/>
      <c r="F87" s="211"/>
      <c r="G87" s="51">
        <f t="shared" si="2"/>
        <v>0</v>
      </c>
    </row>
    <row r="88" spans="1:7" s="52" customFormat="1" ht="20.25" customHeight="1" x14ac:dyDescent="0.2">
      <c r="A88" s="55"/>
      <c r="B88" s="185" t="s">
        <v>219</v>
      </c>
      <c r="C88" s="187">
        <v>150</v>
      </c>
      <c r="D88" s="53">
        <v>550</v>
      </c>
      <c r="E88" s="49"/>
      <c r="F88" s="211"/>
      <c r="G88" s="51">
        <f t="shared" si="2"/>
        <v>0</v>
      </c>
    </row>
    <row r="89" spans="1:7" s="52" customFormat="1" ht="20.25" customHeight="1" x14ac:dyDescent="0.2">
      <c r="A89" s="55"/>
      <c r="B89" s="185" t="s">
        <v>618</v>
      </c>
      <c r="C89" s="187">
        <v>150</v>
      </c>
      <c r="D89" s="53">
        <v>550</v>
      </c>
      <c r="E89" s="49"/>
      <c r="F89" s="211"/>
      <c r="G89" s="51">
        <f t="shared" si="2"/>
        <v>0</v>
      </c>
    </row>
    <row r="90" spans="1:7" s="52" customFormat="1" ht="20.25" customHeight="1" x14ac:dyDescent="0.2">
      <c r="A90" s="55" t="s">
        <v>168</v>
      </c>
      <c r="B90" s="185" t="s">
        <v>15</v>
      </c>
      <c r="C90" s="187">
        <v>150</v>
      </c>
      <c r="D90" s="53">
        <v>550</v>
      </c>
      <c r="E90" s="49"/>
      <c r="F90" s="211"/>
      <c r="G90" s="51">
        <f t="shared" si="2"/>
        <v>0</v>
      </c>
    </row>
    <row r="91" spans="1:7" s="52" customFormat="1" ht="20.25" customHeight="1" x14ac:dyDescent="0.2">
      <c r="A91" s="55"/>
      <c r="B91" s="185" t="s">
        <v>14</v>
      </c>
      <c r="C91" s="187">
        <v>150</v>
      </c>
      <c r="D91" s="53">
        <v>750</v>
      </c>
      <c r="E91" s="49"/>
      <c r="F91" s="211"/>
      <c r="G91" s="51">
        <f t="shared" si="2"/>
        <v>0</v>
      </c>
    </row>
    <row r="92" spans="1:7" s="52" customFormat="1" ht="20.25" customHeight="1" x14ac:dyDescent="0.2">
      <c r="A92" s="55"/>
      <c r="B92" s="185" t="s">
        <v>595</v>
      </c>
      <c r="C92" s="187">
        <v>180</v>
      </c>
      <c r="D92" s="53">
        <v>850</v>
      </c>
      <c r="E92" s="192"/>
      <c r="F92" s="211"/>
      <c r="G92" s="51">
        <f t="shared" si="2"/>
        <v>0</v>
      </c>
    </row>
    <row r="93" spans="1:7" s="52" customFormat="1" ht="20.25" customHeight="1" x14ac:dyDescent="0.2">
      <c r="A93" s="55" t="s">
        <v>166</v>
      </c>
      <c r="B93" s="185" t="s">
        <v>594</v>
      </c>
      <c r="C93" s="187">
        <v>180</v>
      </c>
      <c r="D93" s="53">
        <v>850</v>
      </c>
      <c r="E93" s="49"/>
      <c r="F93" s="211"/>
      <c r="G93" s="51">
        <f t="shared" si="2"/>
        <v>0</v>
      </c>
    </row>
    <row r="94" spans="1:7" s="52" customFormat="1" ht="20.25" customHeight="1" x14ac:dyDescent="0.2">
      <c r="A94" s="55"/>
      <c r="B94" s="135" t="s">
        <v>596</v>
      </c>
      <c r="C94" s="187">
        <v>140</v>
      </c>
      <c r="D94" s="53">
        <v>950</v>
      </c>
      <c r="E94" s="192"/>
      <c r="F94" s="211"/>
      <c r="G94" s="51">
        <f t="shared" si="2"/>
        <v>0</v>
      </c>
    </row>
    <row r="95" spans="1:7" s="4" customFormat="1" ht="27.75" customHeight="1" x14ac:dyDescent="0.2">
      <c r="A95" s="271" t="s">
        <v>575</v>
      </c>
      <c r="B95" s="271"/>
      <c r="C95" s="74"/>
      <c r="D95" s="157"/>
      <c r="E95" s="75"/>
      <c r="F95" s="75"/>
      <c r="G95" s="203"/>
    </row>
    <row r="96" spans="1:7" s="4" customFormat="1" ht="19.5" customHeight="1" x14ac:dyDescent="0.2">
      <c r="A96" s="272" t="s">
        <v>57</v>
      </c>
      <c r="B96" s="272"/>
      <c r="C96" s="74"/>
      <c r="D96" s="157"/>
      <c r="E96" s="75"/>
      <c r="F96" s="75"/>
      <c r="G96" s="203"/>
    </row>
    <row r="97" spans="1:7" s="52" customFormat="1" ht="22.5" customHeight="1" x14ac:dyDescent="0.2">
      <c r="A97" s="55"/>
      <c r="B97" s="135" t="s">
        <v>619</v>
      </c>
      <c r="C97" s="187" t="s">
        <v>586</v>
      </c>
      <c r="D97" s="53">
        <v>690</v>
      </c>
      <c r="E97" s="192"/>
      <c r="F97" s="211"/>
      <c r="G97" s="51">
        <f t="shared" si="2"/>
        <v>0</v>
      </c>
    </row>
    <row r="98" spans="1:7" s="52" customFormat="1" ht="24.75" customHeight="1" x14ac:dyDescent="0.2">
      <c r="A98" s="55" t="s">
        <v>171</v>
      </c>
      <c r="B98" s="185" t="s">
        <v>483</v>
      </c>
      <c r="C98" s="187" t="s">
        <v>499</v>
      </c>
      <c r="D98" s="53">
        <v>800</v>
      </c>
      <c r="E98" s="49"/>
      <c r="F98" s="211"/>
      <c r="G98" s="51">
        <f t="shared" si="2"/>
        <v>0</v>
      </c>
    </row>
    <row r="99" spans="1:7" s="52" customFormat="1" ht="24" customHeight="1" x14ac:dyDescent="0.2">
      <c r="A99" s="55" t="s">
        <v>224</v>
      </c>
      <c r="B99" s="185" t="s">
        <v>604</v>
      </c>
      <c r="C99" s="187" t="s">
        <v>586</v>
      </c>
      <c r="D99" s="53">
        <v>890</v>
      </c>
      <c r="E99" s="192"/>
      <c r="F99" s="211"/>
      <c r="G99" s="51">
        <f t="shared" si="2"/>
        <v>0</v>
      </c>
    </row>
    <row r="100" spans="1:7" s="52" customFormat="1" ht="25.5" customHeight="1" x14ac:dyDescent="0.2">
      <c r="A100" s="55" t="s">
        <v>173</v>
      </c>
      <c r="B100" s="185" t="s">
        <v>602</v>
      </c>
      <c r="C100" s="187" t="s">
        <v>498</v>
      </c>
      <c r="D100" s="53">
        <v>950</v>
      </c>
      <c r="E100" s="49"/>
      <c r="F100" s="211"/>
      <c r="G100" s="51">
        <f t="shared" si="2"/>
        <v>0</v>
      </c>
    </row>
    <row r="101" spans="1:7" s="52" customFormat="1" ht="24" customHeight="1" x14ac:dyDescent="0.2">
      <c r="A101" s="55" t="s">
        <v>172</v>
      </c>
      <c r="B101" s="185" t="s">
        <v>601</v>
      </c>
      <c r="C101" s="187" t="s">
        <v>586</v>
      </c>
      <c r="D101" s="53">
        <v>950</v>
      </c>
      <c r="E101" s="49"/>
      <c r="F101" s="211"/>
      <c r="G101" s="51">
        <f t="shared" si="2"/>
        <v>0</v>
      </c>
    </row>
    <row r="102" spans="1:7" s="52" customFormat="1" ht="20.25" customHeight="1" x14ac:dyDescent="0.2">
      <c r="A102" s="55"/>
      <c r="B102" s="135" t="s">
        <v>603</v>
      </c>
      <c r="C102" s="187" t="s">
        <v>498</v>
      </c>
      <c r="D102" s="53">
        <v>1100</v>
      </c>
      <c r="E102" s="49"/>
      <c r="F102" s="212"/>
      <c r="G102" s="51">
        <f t="shared" si="2"/>
        <v>0</v>
      </c>
    </row>
    <row r="103" spans="1:7" s="4" customFormat="1" ht="20.25" x14ac:dyDescent="0.2">
      <c r="A103" s="272" t="s">
        <v>49</v>
      </c>
      <c r="B103" s="272"/>
      <c r="C103" s="74"/>
      <c r="D103" s="157"/>
      <c r="E103" s="75"/>
      <c r="F103" s="75"/>
      <c r="G103" s="203"/>
    </row>
    <row r="104" spans="1:7" s="52" customFormat="1" ht="27" customHeight="1" x14ac:dyDescent="0.2">
      <c r="A104" s="55"/>
      <c r="B104" s="185" t="s">
        <v>598</v>
      </c>
      <c r="C104" s="187" t="s">
        <v>498</v>
      </c>
      <c r="D104" s="188">
        <v>590</v>
      </c>
      <c r="E104" s="49"/>
      <c r="F104" s="211"/>
      <c r="G104" s="51">
        <f t="shared" si="2"/>
        <v>0</v>
      </c>
    </row>
    <row r="105" spans="1:7" s="52" customFormat="1" ht="24.75" customHeight="1" x14ac:dyDescent="0.2">
      <c r="A105" s="55"/>
      <c r="B105" s="185" t="s">
        <v>482</v>
      </c>
      <c r="C105" s="187" t="s">
        <v>498</v>
      </c>
      <c r="D105" s="188">
        <v>620</v>
      </c>
      <c r="E105" s="49"/>
      <c r="F105" s="211"/>
      <c r="G105" s="51">
        <f t="shared" si="2"/>
        <v>0</v>
      </c>
    </row>
    <row r="106" spans="1:7" s="52" customFormat="1" ht="25.5" customHeight="1" x14ac:dyDescent="0.2">
      <c r="A106" s="55" t="s">
        <v>174</v>
      </c>
      <c r="B106" s="185" t="s">
        <v>564</v>
      </c>
      <c r="C106" s="187" t="s">
        <v>587</v>
      </c>
      <c r="D106" s="188">
        <v>750</v>
      </c>
      <c r="E106" s="49"/>
      <c r="F106" s="211"/>
      <c r="G106" s="51">
        <f t="shared" si="2"/>
        <v>0</v>
      </c>
    </row>
    <row r="107" spans="1:7" s="52" customFormat="1" ht="22.5" customHeight="1" x14ac:dyDescent="0.2">
      <c r="A107" s="55" t="s">
        <v>175</v>
      </c>
      <c r="B107" s="185" t="s">
        <v>490</v>
      </c>
      <c r="C107" s="187" t="s">
        <v>500</v>
      </c>
      <c r="D107" s="188">
        <v>950</v>
      </c>
      <c r="E107" s="49"/>
      <c r="F107" s="211"/>
      <c r="G107" s="51">
        <f t="shared" si="2"/>
        <v>0</v>
      </c>
    </row>
    <row r="108" spans="1:7" s="4" customFormat="1" ht="20.25" x14ac:dyDescent="0.2">
      <c r="A108" s="272" t="s">
        <v>58</v>
      </c>
      <c r="B108" s="272"/>
      <c r="C108" s="74"/>
      <c r="D108" s="157"/>
      <c r="E108" s="75"/>
      <c r="F108" s="75"/>
      <c r="G108" s="203"/>
    </row>
    <row r="109" spans="1:7" s="52" customFormat="1" ht="21" customHeight="1" x14ac:dyDescent="0.2">
      <c r="A109" s="55" t="s">
        <v>177</v>
      </c>
      <c r="B109" s="185" t="s">
        <v>600</v>
      </c>
      <c r="C109" s="187" t="s">
        <v>620</v>
      </c>
      <c r="D109" s="188">
        <v>790</v>
      </c>
      <c r="E109" s="49"/>
      <c r="F109" s="211"/>
      <c r="G109" s="51">
        <f t="shared" si="2"/>
        <v>0</v>
      </c>
    </row>
    <row r="110" spans="1:7" s="52" customFormat="1" ht="21" customHeight="1" x14ac:dyDescent="0.2">
      <c r="A110" s="55" t="s">
        <v>176</v>
      </c>
      <c r="B110" s="185" t="s">
        <v>599</v>
      </c>
      <c r="C110" s="187" t="s">
        <v>620</v>
      </c>
      <c r="D110" s="188">
        <v>890</v>
      </c>
      <c r="E110" s="49"/>
      <c r="F110" s="211"/>
      <c r="G110" s="51">
        <f t="shared" si="2"/>
        <v>0</v>
      </c>
    </row>
    <row r="111" spans="1:7" s="52" customFormat="1" ht="21" customHeight="1" x14ac:dyDescent="0.2">
      <c r="A111" s="55" t="s">
        <v>179</v>
      </c>
      <c r="B111" s="185" t="s">
        <v>489</v>
      </c>
      <c r="C111" s="187" t="s">
        <v>501</v>
      </c>
      <c r="D111" s="188">
        <v>990</v>
      </c>
      <c r="E111" s="49"/>
      <c r="F111" s="211"/>
      <c r="G111" s="51">
        <f t="shared" si="2"/>
        <v>0</v>
      </c>
    </row>
    <row r="112" spans="1:7" s="52" customFormat="1" ht="21" customHeight="1" x14ac:dyDescent="0.2">
      <c r="A112" s="55" t="s">
        <v>178</v>
      </c>
      <c r="B112" s="185" t="s">
        <v>583</v>
      </c>
      <c r="C112" s="187" t="s">
        <v>501</v>
      </c>
      <c r="D112" s="188">
        <v>990</v>
      </c>
      <c r="E112" s="49"/>
      <c r="F112" s="211"/>
      <c r="G112" s="51">
        <f t="shared" si="2"/>
        <v>0</v>
      </c>
    </row>
    <row r="113" spans="1:7" s="52" customFormat="1" ht="21" customHeight="1" x14ac:dyDescent="0.2">
      <c r="A113" s="55"/>
      <c r="B113" s="185" t="s">
        <v>488</v>
      </c>
      <c r="C113" s="187" t="s">
        <v>502</v>
      </c>
      <c r="D113" s="188">
        <v>1700</v>
      </c>
      <c r="E113" s="49"/>
      <c r="F113" s="211"/>
      <c r="G113" s="51">
        <f t="shared" si="2"/>
        <v>0</v>
      </c>
    </row>
    <row r="114" spans="1:7" s="4" customFormat="1" ht="24" customHeight="1" x14ac:dyDescent="0.2">
      <c r="A114" s="271" t="s">
        <v>39</v>
      </c>
      <c r="B114" s="271"/>
      <c r="C114" s="76"/>
      <c r="D114" s="157"/>
      <c r="E114" s="75"/>
      <c r="F114" s="75"/>
      <c r="G114" s="203"/>
    </row>
    <row r="115" spans="1:7" s="4" customFormat="1" ht="20.25" customHeight="1" x14ac:dyDescent="0.2">
      <c r="A115" s="272" t="s">
        <v>44</v>
      </c>
      <c r="B115" s="272"/>
      <c r="C115" s="74"/>
      <c r="D115" s="157"/>
      <c r="E115" s="75"/>
      <c r="F115" s="75"/>
      <c r="G115" s="203"/>
    </row>
    <row r="116" spans="1:7" s="52" customFormat="1" ht="42.75" customHeight="1" x14ac:dyDescent="0.2">
      <c r="A116" s="55"/>
      <c r="B116" s="135" t="s">
        <v>585</v>
      </c>
      <c r="C116" s="187" t="s">
        <v>55</v>
      </c>
      <c r="D116" s="236">
        <v>9500</v>
      </c>
      <c r="E116" s="49"/>
      <c r="F116" s="211"/>
      <c r="G116" s="51">
        <f t="shared" si="2"/>
        <v>0</v>
      </c>
    </row>
    <row r="117" spans="1:7" s="52" customFormat="1" ht="20.25" customHeight="1" x14ac:dyDescent="0.2">
      <c r="A117" s="55" t="s">
        <v>182</v>
      </c>
      <c r="B117" s="135" t="s">
        <v>106</v>
      </c>
      <c r="C117" s="187" t="s">
        <v>55</v>
      </c>
      <c r="D117" s="236">
        <v>25000</v>
      </c>
      <c r="E117" s="49"/>
      <c r="F117" s="211"/>
      <c r="G117" s="51">
        <f t="shared" si="2"/>
        <v>0</v>
      </c>
    </row>
    <row r="118" spans="1:7" s="52" customFormat="1" ht="20.25" customHeight="1" x14ac:dyDescent="0.2">
      <c r="A118" s="55" t="s">
        <v>181</v>
      </c>
      <c r="B118" s="185" t="s">
        <v>107</v>
      </c>
      <c r="C118" s="187" t="s">
        <v>55</v>
      </c>
      <c r="D118" s="236">
        <v>12500</v>
      </c>
      <c r="E118" s="49"/>
      <c r="F118" s="211"/>
      <c r="G118" s="51">
        <f t="shared" si="2"/>
        <v>0</v>
      </c>
    </row>
    <row r="119" spans="1:7" s="52" customFormat="1" ht="20.25" customHeight="1" x14ac:dyDescent="0.2">
      <c r="A119" s="55" t="s">
        <v>180</v>
      </c>
      <c r="B119" s="135" t="s">
        <v>578</v>
      </c>
      <c r="C119" s="187" t="s">
        <v>55</v>
      </c>
      <c r="D119" s="236">
        <v>8900</v>
      </c>
      <c r="E119" s="49"/>
      <c r="F119" s="211"/>
      <c r="G119" s="51">
        <f t="shared" si="2"/>
        <v>0</v>
      </c>
    </row>
    <row r="120" spans="1:7" s="4" customFormat="1" ht="18.75" customHeight="1" x14ac:dyDescent="0.2">
      <c r="A120" s="272" t="s">
        <v>495</v>
      </c>
      <c r="B120" s="272"/>
      <c r="C120" s="77"/>
      <c r="D120" s="157"/>
      <c r="E120" s="75"/>
      <c r="F120" s="75"/>
      <c r="G120" s="203"/>
    </row>
    <row r="121" spans="1:7" s="52" customFormat="1" ht="25.5" customHeight="1" x14ac:dyDescent="0.2">
      <c r="A121" s="55" t="s">
        <v>184</v>
      </c>
      <c r="B121" s="135" t="s">
        <v>112</v>
      </c>
      <c r="C121" s="187" t="s">
        <v>55</v>
      </c>
      <c r="D121" s="188">
        <v>40000</v>
      </c>
      <c r="E121" s="49"/>
      <c r="F121" s="211"/>
      <c r="G121" s="51">
        <f t="shared" si="2"/>
        <v>0</v>
      </c>
    </row>
    <row r="122" spans="1:7" s="52" customFormat="1" ht="21" customHeight="1" x14ac:dyDescent="0.2">
      <c r="A122" s="55" t="s">
        <v>185</v>
      </c>
      <c r="B122" s="185" t="s">
        <v>621</v>
      </c>
      <c r="C122" s="187" t="s">
        <v>55</v>
      </c>
      <c r="D122" s="188">
        <v>6000</v>
      </c>
      <c r="E122" s="49"/>
      <c r="F122" s="211"/>
      <c r="G122" s="51">
        <f t="shared" si="2"/>
        <v>0</v>
      </c>
    </row>
    <row r="123" spans="1:7" s="52" customFormat="1" ht="21" customHeight="1" x14ac:dyDescent="0.2">
      <c r="A123" s="55" t="s">
        <v>185</v>
      </c>
      <c r="B123" s="185" t="s">
        <v>622</v>
      </c>
      <c r="C123" s="187" t="s">
        <v>55</v>
      </c>
      <c r="D123" s="188">
        <v>10000</v>
      </c>
      <c r="E123" s="49"/>
      <c r="F123" s="211"/>
      <c r="G123" s="51">
        <f t="shared" si="2"/>
        <v>0</v>
      </c>
    </row>
    <row r="124" spans="1:7" s="52" customFormat="1" ht="19.5" customHeight="1" x14ac:dyDescent="0.2">
      <c r="A124" s="55" t="s">
        <v>186</v>
      </c>
      <c r="B124" s="135" t="s">
        <v>48</v>
      </c>
      <c r="C124" s="187" t="s">
        <v>55</v>
      </c>
      <c r="D124" s="188">
        <v>10000</v>
      </c>
      <c r="E124" s="49"/>
      <c r="F124" s="211"/>
      <c r="G124" s="51">
        <f t="shared" si="2"/>
        <v>0</v>
      </c>
    </row>
    <row r="125" spans="1:7" s="52" customFormat="1" ht="20.25" customHeight="1" x14ac:dyDescent="0.2">
      <c r="A125" s="55"/>
      <c r="B125" s="185" t="s">
        <v>487</v>
      </c>
      <c r="C125" s="187" t="s">
        <v>55</v>
      </c>
      <c r="D125" s="188">
        <v>6000</v>
      </c>
      <c r="E125" s="49"/>
      <c r="F125" s="211"/>
      <c r="G125" s="51">
        <f t="shared" si="2"/>
        <v>0</v>
      </c>
    </row>
    <row r="126" spans="1:7" s="52" customFormat="1" ht="20.25" customHeight="1" x14ac:dyDescent="0.2">
      <c r="A126" s="55" t="s">
        <v>183</v>
      </c>
      <c r="B126" s="185" t="s">
        <v>102</v>
      </c>
      <c r="C126" s="187" t="s">
        <v>55</v>
      </c>
      <c r="D126" s="188">
        <v>8000</v>
      </c>
      <c r="E126" s="49"/>
      <c r="F126" s="211"/>
      <c r="G126" s="51">
        <f t="shared" si="2"/>
        <v>0</v>
      </c>
    </row>
    <row r="127" spans="1:7" s="4" customFormat="1" ht="25.5" customHeight="1" x14ac:dyDescent="0.2">
      <c r="A127" s="271" t="s">
        <v>51</v>
      </c>
      <c r="B127" s="271"/>
      <c r="C127" s="74"/>
      <c r="D127" s="157"/>
      <c r="E127" s="75"/>
      <c r="F127" s="75"/>
      <c r="G127" s="203"/>
    </row>
    <row r="128" spans="1:7" s="52" customFormat="1" ht="18.75" customHeight="1" x14ac:dyDescent="0.2">
      <c r="A128" s="55" t="s">
        <v>187</v>
      </c>
      <c r="B128" s="88" t="s">
        <v>3</v>
      </c>
      <c r="C128" s="89">
        <v>500</v>
      </c>
      <c r="D128" s="161">
        <v>700</v>
      </c>
      <c r="E128" s="49"/>
      <c r="F128" s="211"/>
      <c r="G128" s="51">
        <f t="shared" si="2"/>
        <v>0</v>
      </c>
    </row>
    <row r="129" spans="1:7" s="52" customFormat="1" ht="18.75" customHeight="1" x14ac:dyDescent="0.2">
      <c r="A129" s="55" t="s">
        <v>188</v>
      </c>
      <c r="B129" s="88" t="s">
        <v>0</v>
      </c>
      <c r="C129" s="89">
        <v>500</v>
      </c>
      <c r="D129" s="161">
        <v>700</v>
      </c>
      <c r="E129" s="49"/>
      <c r="F129" s="211"/>
      <c r="G129" s="51">
        <f t="shared" si="2"/>
        <v>0</v>
      </c>
    </row>
    <row r="130" spans="1:7" s="52" customFormat="1" ht="18.75" customHeight="1" x14ac:dyDescent="0.2">
      <c r="A130" s="55" t="s">
        <v>192</v>
      </c>
      <c r="B130" s="88" t="s">
        <v>2</v>
      </c>
      <c r="C130" s="89">
        <v>500</v>
      </c>
      <c r="D130" s="161">
        <v>700</v>
      </c>
      <c r="E130" s="49"/>
      <c r="F130" s="211"/>
      <c r="G130" s="51">
        <f t="shared" si="2"/>
        <v>0</v>
      </c>
    </row>
    <row r="131" spans="1:7" s="52" customFormat="1" ht="18.75" customHeight="1" x14ac:dyDescent="0.2">
      <c r="A131" s="55" t="s">
        <v>191</v>
      </c>
      <c r="B131" s="88" t="s">
        <v>101</v>
      </c>
      <c r="C131" s="89">
        <v>500</v>
      </c>
      <c r="D131" s="161">
        <v>700</v>
      </c>
      <c r="E131" s="49"/>
      <c r="F131" s="211"/>
      <c r="G131" s="51">
        <f t="shared" si="2"/>
        <v>0</v>
      </c>
    </row>
    <row r="132" spans="1:7" s="52" customFormat="1" ht="18.75" customHeight="1" x14ac:dyDescent="0.2">
      <c r="A132" s="55" t="s">
        <v>193</v>
      </c>
      <c r="B132" s="88" t="s">
        <v>10</v>
      </c>
      <c r="C132" s="89">
        <v>500</v>
      </c>
      <c r="D132" s="161">
        <v>800</v>
      </c>
      <c r="E132" s="49"/>
      <c r="F132" s="211"/>
      <c r="G132" s="51">
        <f t="shared" si="2"/>
        <v>0</v>
      </c>
    </row>
    <row r="133" spans="1:7" s="52" customFormat="1" ht="18.75" customHeight="1" x14ac:dyDescent="0.2">
      <c r="A133" s="55" t="s">
        <v>194</v>
      </c>
      <c r="B133" s="88" t="s">
        <v>1</v>
      </c>
      <c r="C133" s="89">
        <v>500</v>
      </c>
      <c r="D133" s="161">
        <v>950</v>
      </c>
      <c r="E133" s="49"/>
      <c r="F133" s="211"/>
      <c r="G133" s="51">
        <f t="shared" si="2"/>
        <v>0</v>
      </c>
    </row>
    <row r="134" spans="1:7" s="52" customFormat="1" ht="18.75" customHeight="1" x14ac:dyDescent="0.2">
      <c r="A134" s="55" t="s">
        <v>190</v>
      </c>
      <c r="B134" s="88" t="s">
        <v>104</v>
      </c>
      <c r="C134" s="89">
        <v>500</v>
      </c>
      <c r="D134" s="161">
        <v>990</v>
      </c>
      <c r="E134" s="49"/>
      <c r="F134" s="211"/>
      <c r="G134" s="51">
        <f t="shared" si="2"/>
        <v>0</v>
      </c>
    </row>
    <row r="135" spans="1:7" s="52" customFormat="1" ht="18.75" customHeight="1" x14ac:dyDescent="0.2">
      <c r="A135" s="55" t="s">
        <v>189</v>
      </c>
      <c r="B135" s="88" t="s">
        <v>53</v>
      </c>
      <c r="C135" s="89">
        <v>500</v>
      </c>
      <c r="D135" s="161">
        <v>1000</v>
      </c>
      <c r="E135" s="49"/>
      <c r="F135" s="211"/>
      <c r="G135" s="51">
        <f t="shared" si="2"/>
        <v>0</v>
      </c>
    </row>
    <row r="136" spans="1:7" s="52" customFormat="1" ht="18.75" customHeight="1" x14ac:dyDescent="0.2">
      <c r="A136" s="55" t="s">
        <v>195</v>
      </c>
      <c r="B136" s="88" t="s">
        <v>52</v>
      </c>
      <c r="C136" s="89">
        <v>500</v>
      </c>
      <c r="D136" s="161">
        <v>1500</v>
      </c>
      <c r="E136" s="49"/>
      <c r="F136" s="211"/>
      <c r="G136" s="51">
        <f t="shared" si="2"/>
        <v>0</v>
      </c>
    </row>
    <row r="137" spans="1:7" s="52" customFormat="1" ht="18.75" customHeight="1" x14ac:dyDescent="0.2">
      <c r="A137" s="55" t="s">
        <v>196</v>
      </c>
      <c r="B137" s="88" t="s">
        <v>567</v>
      </c>
      <c r="C137" s="89">
        <v>500</v>
      </c>
      <c r="D137" s="161">
        <v>1500</v>
      </c>
      <c r="E137" s="49"/>
      <c r="F137" s="211"/>
      <c r="G137" s="51">
        <f t="shared" si="2"/>
        <v>0</v>
      </c>
    </row>
    <row r="138" spans="1:7" s="4" customFormat="1" ht="25.5" customHeight="1" x14ac:dyDescent="0.2">
      <c r="A138" s="271" t="s">
        <v>13</v>
      </c>
      <c r="B138" s="271"/>
      <c r="C138" s="74"/>
      <c r="D138" s="157"/>
      <c r="E138" s="75"/>
      <c r="F138" s="75"/>
      <c r="G138" s="203"/>
    </row>
    <row r="139" spans="1:7" s="52" customFormat="1" ht="18" customHeight="1" x14ac:dyDescent="0.2">
      <c r="A139" s="55"/>
      <c r="B139" s="234" t="s">
        <v>220</v>
      </c>
      <c r="C139" s="89">
        <v>100</v>
      </c>
      <c r="D139" s="161">
        <v>150</v>
      </c>
      <c r="E139" s="49"/>
      <c r="F139" s="211"/>
      <c r="G139" s="51">
        <f t="shared" si="2"/>
        <v>0</v>
      </c>
    </row>
    <row r="140" spans="1:7" s="52" customFormat="1" ht="18" customHeight="1" x14ac:dyDescent="0.2">
      <c r="A140" s="55" t="s">
        <v>198</v>
      </c>
      <c r="B140" s="234" t="s">
        <v>30</v>
      </c>
      <c r="C140" s="89">
        <v>100</v>
      </c>
      <c r="D140" s="161">
        <v>150</v>
      </c>
      <c r="E140" s="49"/>
      <c r="F140" s="211"/>
      <c r="G140" s="51">
        <f t="shared" si="2"/>
        <v>0</v>
      </c>
    </row>
    <row r="141" spans="1:7" s="52" customFormat="1" ht="18" customHeight="1" x14ac:dyDescent="0.2">
      <c r="A141" s="55" t="s">
        <v>197</v>
      </c>
      <c r="B141" s="234" t="s">
        <v>229</v>
      </c>
      <c r="C141" s="89">
        <v>100</v>
      </c>
      <c r="D141" s="161">
        <v>200</v>
      </c>
      <c r="E141" s="49"/>
      <c r="F141" s="211"/>
      <c r="G141" s="51">
        <f t="shared" si="2"/>
        <v>0</v>
      </c>
    </row>
    <row r="142" spans="1:7" s="52" customFormat="1" ht="18" customHeight="1" x14ac:dyDescent="0.2">
      <c r="A142" s="55" t="s">
        <v>199</v>
      </c>
      <c r="B142" s="234" t="s">
        <v>29</v>
      </c>
      <c r="C142" s="89">
        <v>100</v>
      </c>
      <c r="D142" s="161">
        <v>250</v>
      </c>
      <c r="E142" s="49"/>
      <c r="F142" s="211"/>
      <c r="G142" s="51">
        <f t="shared" si="2"/>
        <v>0</v>
      </c>
    </row>
    <row r="143" spans="1:7" s="52" customFormat="1" ht="18" customHeight="1" x14ac:dyDescent="0.2">
      <c r="A143" s="55" t="s">
        <v>200</v>
      </c>
      <c r="B143" s="234" t="s">
        <v>141</v>
      </c>
      <c r="C143" s="89">
        <v>100</v>
      </c>
      <c r="D143" s="161">
        <v>290</v>
      </c>
      <c r="E143" s="49"/>
      <c r="F143" s="211"/>
      <c r="G143" s="51">
        <f t="shared" si="2"/>
        <v>0</v>
      </c>
    </row>
    <row r="144" spans="1:7" s="52" customFormat="1" ht="18" customHeight="1" x14ac:dyDescent="0.2">
      <c r="A144" s="55"/>
      <c r="B144" s="234" t="s">
        <v>221</v>
      </c>
      <c r="C144" s="89">
        <v>120</v>
      </c>
      <c r="D144" s="161">
        <v>290</v>
      </c>
      <c r="E144" s="49"/>
      <c r="F144" s="211"/>
      <c r="G144" s="51">
        <f t="shared" si="2"/>
        <v>0</v>
      </c>
    </row>
    <row r="145" spans="1:7" s="52" customFormat="1" ht="18" customHeight="1" x14ac:dyDescent="0.2">
      <c r="A145" s="55"/>
      <c r="B145" s="234" t="s">
        <v>33</v>
      </c>
      <c r="C145" s="89">
        <v>100</v>
      </c>
      <c r="D145" s="161">
        <v>350</v>
      </c>
      <c r="E145" s="49"/>
      <c r="F145" s="211"/>
      <c r="G145" s="51">
        <f t="shared" ref="G145:G198" si="3">SUM(D145*E145)</f>
        <v>0</v>
      </c>
    </row>
    <row r="146" spans="1:7" s="4" customFormat="1" ht="30" customHeight="1" x14ac:dyDescent="0.2">
      <c r="A146" s="288" t="s">
        <v>43</v>
      </c>
      <c r="B146" s="288"/>
      <c r="C146" s="74"/>
      <c r="D146" s="157"/>
      <c r="E146" s="75"/>
      <c r="F146" s="75"/>
      <c r="G146" s="203"/>
    </row>
    <row r="147" spans="1:7" s="52" customFormat="1" ht="19.5" customHeight="1" x14ac:dyDescent="0.2">
      <c r="A147" s="55" t="s">
        <v>203</v>
      </c>
      <c r="B147" s="185" t="s">
        <v>32</v>
      </c>
      <c r="C147" s="187">
        <v>250</v>
      </c>
      <c r="D147" s="188">
        <v>590</v>
      </c>
      <c r="E147" s="49"/>
      <c r="F147" s="211"/>
      <c r="G147" s="51">
        <f t="shared" si="3"/>
        <v>0</v>
      </c>
    </row>
    <row r="148" spans="1:7" s="52" customFormat="1" ht="19.5" customHeight="1" x14ac:dyDescent="0.2">
      <c r="A148" s="55" t="s">
        <v>206</v>
      </c>
      <c r="B148" s="185" t="s">
        <v>103</v>
      </c>
      <c r="C148" s="187">
        <v>275</v>
      </c>
      <c r="D148" s="188">
        <v>490</v>
      </c>
      <c r="E148" s="49"/>
      <c r="F148" s="211"/>
      <c r="G148" s="51">
        <f t="shared" si="3"/>
        <v>0</v>
      </c>
    </row>
    <row r="149" spans="1:7" s="52" customFormat="1" ht="19.5" customHeight="1" x14ac:dyDescent="0.2">
      <c r="A149" s="55" t="s">
        <v>205</v>
      </c>
      <c r="B149" s="135" t="s">
        <v>11</v>
      </c>
      <c r="C149" s="187">
        <v>300</v>
      </c>
      <c r="D149" s="188">
        <v>690</v>
      </c>
      <c r="E149" s="49"/>
      <c r="F149" s="211"/>
      <c r="G149" s="51">
        <f t="shared" si="3"/>
        <v>0</v>
      </c>
    </row>
    <row r="150" spans="1:7" s="52" customFormat="1" ht="19.5" customHeight="1" x14ac:dyDescent="0.2">
      <c r="A150" s="55" t="s">
        <v>202</v>
      </c>
      <c r="B150" s="185" t="s">
        <v>5</v>
      </c>
      <c r="C150" s="187">
        <v>275</v>
      </c>
      <c r="D150" s="188">
        <v>690</v>
      </c>
      <c r="E150" s="49"/>
      <c r="F150" s="211"/>
      <c r="G150" s="51">
        <f t="shared" si="3"/>
        <v>0</v>
      </c>
    </row>
    <row r="151" spans="1:7" s="52" customFormat="1" ht="19.5" customHeight="1" x14ac:dyDescent="0.2">
      <c r="A151" s="55" t="s">
        <v>201</v>
      </c>
      <c r="B151" s="185" t="s">
        <v>50</v>
      </c>
      <c r="C151" s="187">
        <v>250</v>
      </c>
      <c r="D151" s="188">
        <v>750</v>
      </c>
      <c r="E151" s="49"/>
      <c r="F151" s="211"/>
      <c r="G151" s="51">
        <f t="shared" si="3"/>
        <v>0</v>
      </c>
    </row>
    <row r="152" spans="1:7" s="52" customFormat="1" ht="19.5" customHeight="1" x14ac:dyDescent="0.2">
      <c r="A152" s="55" t="s">
        <v>204</v>
      </c>
      <c r="B152" s="185" t="s">
        <v>4</v>
      </c>
      <c r="C152" s="187">
        <v>275</v>
      </c>
      <c r="D152" s="188">
        <v>900</v>
      </c>
      <c r="E152" s="49"/>
      <c r="F152" s="211"/>
      <c r="G152" s="51">
        <f t="shared" si="3"/>
        <v>0</v>
      </c>
    </row>
    <row r="153" spans="1:7" ht="22.5" customHeight="1" x14ac:dyDescent="0.2">
      <c r="A153" s="293" t="s">
        <v>54</v>
      </c>
      <c r="B153" s="293"/>
      <c r="C153" s="78"/>
      <c r="D153" s="159"/>
      <c r="E153" s="75"/>
      <c r="F153" s="75"/>
      <c r="G153" s="203"/>
    </row>
    <row r="154" spans="1:7" s="6" customFormat="1" ht="22.5" customHeight="1" x14ac:dyDescent="0.2">
      <c r="A154" s="55" t="s">
        <v>18</v>
      </c>
      <c r="B154" s="91" t="s">
        <v>12</v>
      </c>
      <c r="C154" s="91">
        <v>240</v>
      </c>
      <c r="D154" s="161">
        <v>280</v>
      </c>
      <c r="E154" s="49"/>
      <c r="F154" s="211"/>
      <c r="G154" s="51">
        <f t="shared" si="3"/>
        <v>0</v>
      </c>
    </row>
    <row r="155" spans="1:7" s="6" customFormat="1" ht="24.75" customHeight="1" x14ac:dyDescent="0.2">
      <c r="A155" s="55" t="s">
        <v>17</v>
      </c>
      <c r="B155" s="91" t="s">
        <v>47</v>
      </c>
      <c r="C155" s="91">
        <v>1200</v>
      </c>
      <c r="D155" s="161">
        <v>900</v>
      </c>
      <c r="E155" s="49"/>
      <c r="F155" s="211"/>
      <c r="G155" s="51">
        <f t="shared" si="3"/>
        <v>0</v>
      </c>
    </row>
    <row r="156" spans="1:7" s="4" customFormat="1" ht="23.25" customHeight="1" x14ac:dyDescent="0.2">
      <c r="A156" s="293" t="s">
        <v>236</v>
      </c>
      <c r="B156" s="293"/>
      <c r="C156" s="79"/>
      <c r="D156" s="157"/>
      <c r="E156" s="75"/>
      <c r="F156" s="75"/>
      <c r="G156" s="203"/>
    </row>
    <row r="157" spans="1:7" s="52" customFormat="1" ht="29.25" customHeight="1" x14ac:dyDescent="0.2">
      <c r="A157" s="55" t="s">
        <v>207</v>
      </c>
      <c r="B157" s="50" t="s">
        <v>553</v>
      </c>
      <c r="C157" s="50">
        <v>1000</v>
      </c>
      <c r="D157" s="53">
        <v>2000</v>
      </c>
      <c r="E157" s="49"/>
      <c r="F157" s="213"/>
      <c r="G157" s="51">
        <f t="shared" si="3"/>
        <v>0</v>
      </c>
    </row>
    <row r="158" spans="1:7" s="62" customFormat="1" ht="22.5" customHeight="1" x14ac:dyDescent="0.2">
      <c r="A158" s="61"/>
      <c r="B158" s="54" t="s">
        <v>235</v>
      </c>
      <c r="C158" s="49" t="s">
        <v>55</v>
      </c>
      <c r="D158" s="53"/>
      <c r="E158" s="49"/>
      <c r="F158" s="213"/>
      <c r="G158" s="51">
        <f t="shared" si="3"/>
        <v>0</v>
      </c>
    </row>
    <row r="159" spans="1:7" s="62" customFormat="1" ht="22.5" customHeight="1" x14ac:dyDescent="0.2">
      <c r="A159" s="61"/>
      <c r="B159" s="54" t="s">
        <v>233</v>
      </c>
      <c r="C159" s="49" t="s">
        <v>234</v>
      </c>
      <c r="D159" s="53">
        <v>800</v>
      </c>
      <c r="E159" s="49"/>
      <c r="F159" s="213"/>
      <c r="G159" s="51">
        <f t="shared" si="3"/>
        <v>0</v>
      </c>
    </row>
    <row r="160" spans="1:7" s="62" customFormat="1" ht="22.5" customHeight="1" x14ac:dyDescent="0.2">
      <c r="A160" s="61"/>
      <c r="B160" s="54" t="s">
        <v>496</v>
      </c>
      <c r="C160" s="49" t="s">
        <v>55</v>
      </c>
      <c r="D160" s="53">
        <v>1500</v>
      </c>
      <c r="E160" s="49"/>
      <c r="F160" s="213"/>
      <c r="G160" s="51">
        <f t="shared" si="3"/>
        <v>0</v>
      </c>
    </row>
    <row r="161" spans="1:8" s="4" customFormat="1" ht="24" customHeight="1" x14ac:dyDescent="0.2">
      <c r="A161" s="293" t="s">
        <v>46</v>
      </c>
      <c r="B161" s="293"/>
      <c r="C161" s="79"/>
      <c r="D161" s="157"/>
      <c r="E161" s="75"/>
      <c r="F161" s="75"/>
      <c r="G161" s="203"/>
    </row>
    <row r="162" spans="1:8" s="39" customFormat="1" ht="20.25" customHeight="1" x14ac:dyDescent="0.3">
      <c r="A162" s="17" t="s">
        <v>130</v>
      </c>
      <c r="B162" s="91" t="s">
        <v>529</v>
      </c>
      <c r="C162" s="237">
        <v>50</v>
      </c>
      <c r="D162" s="238">
        <v>100</v>
      </c>
      <c r="E162" s="49"/>
      <c r="F162" s="211"/>
      <c r="G162" s="51">
        <f t="shared" si="3"/>
        <v>0</v>
      </c>
    </row>
    <row r="163" spans="1:8" s="39" customFormat="1" ht="18" customHeight="1" x14ac:dyDescent="0.3">
      <c r="A163" s="17"/>
      <c r="B163" s="91" t="s">
        <v>576</v>
      </c>
      <c r="C163" s="237">
        <v>50</v>
      </c>
      <c r="D163" s="238">
        <v>100</v>
      </c>
      <c r="E163" s="49"/>
      <c r="F163" s="211"/>
      <c r="G163" s="51">
        <f t="shared" si="3"/>
        <v>0</v>
      </c>
    </row>
    <row r="164" spans="1:8" s="39" customFormat="1" ht="18" customHeight="1" x14ac:dyDescent="0.3">
      <c r="A164" s="17" t="s">
        <v>131</v>
      </c>
      <c r="B164" s="91" t="s">
        <v>530</v>
      </c>
      <c r="C164" s="237">
        <v>50</v>
      </c>
      <c r="D164" s="238">
        <v>100</v>
      </c>
      <c r="E164" s="49"/>
      <c r="F164" s="211"/>
      <c r="G164" s="51">
        <f t="shared" si="3"/>
        <v>0</v>
      </c>
    </row>
    <row r="165" spans="1:8" s="39" customFormat="1" ht="18" customHeight="1" x14ac:dyDescent="0.3">
      <c r="A165" s="17"/>
      <c r="B165" s="91" t="s">
        <v>531</v>
      </c>
      <c r="C165" s="237">
        <v>50</v>
      </c>
      <c r="D165" s="238">
        <v>100</v>
      </c>
      <c r="E165" s="49"/>
      <c r="F165" s="211"/>
      <c r="G165" s="51">
        <f t="shared" si="3"/>
        <v>0</v>
      </c>
    </row>
    <row r="166" spans="1:8" s="39" customFormat="1" ht="18" customHeight="1" x14ac:dyDescent="0.3">
      <c r="A166" s="17"/>
      <c r="B166" s="91" t="s">
        <v>532</v>
      </c>
      <c r="C166" s="237">
        <v>50</v>
      </c>
      <c r="D166" s="238">
        <v>100</v>
      </c>
      <c r="E166" s="49"/>
      <c r="F166" s="211"/>
      <c r="G166" s="51">
        <f t="shared" si="3"/>
        <v>0</v>
      </c>
    </row>
    <row r="167" spans="1:8" s="39" customFormat="1" ht="18.75" customHeight="1" x14ac:dyDescent="0.3">
      <c r="A167" s="17" t="s">
        <v>129</v>
      </c>
      <c r="B167" s="91" t="s">
        <v>533</v>
      </c>
      <c r="C167" s="237">
        <v>50</v>
      </c>
      <c r="D167" s="238">
        <v>100</v>
      </c>
      <c r="E167" s="49"/>
      <c r="F167" s="211"/>
      <c r="G167" s="51">
        <f t="shared" si="3"/>
        <v>0</v>
      </c>
    </row>
    <row r="168" spans="1:8" s="39" customFormat="1" ht="18.75" customHeight="1" x14ac:dyDescent="0.3">
      <c r="A168" s="17" t="s">
        <v>129</v>
      </c>
      <c r="B168" s="91" t="s">
        <v>534</v>
      </c>
      <c r="C168" s="237">
        <v>50</v>
      </c>
      <c r="D168" s="238">
        <v>100</v>
      </c>
      <c r="E168" s="49"/>
      <c r="F168" s="211"/>
      <c r="G168" s="51">
        <f t="shared" si="3"/>
        <v>0</v>
      </c>
    </row>
    <row r="169" spans="1:8" s="39" customFormat="1" ht="18.75" customHeight="1" x14ac:dyDescent="0.3">
      <c r="A169" s="17" t="s">
        <v>129</v>
      </c>
      <c r="B169" s="91" t="s">
        <v>535</v>
      </c>
      <c r="C169" s="237">
        <v>50</v>
      </c>
      <c r="D169" s="238">
        <v>100</v>
      </c>
      <c r="E169" s="49"/>
      <c r="F169" s="211"/>
      <c r="G169" s="51">
        <f t="shared" si="3"/>
        <v>0</v>
      </c>
    </row>
    <row r="170" spans="1:8" s="2" customFormat="1" ht="25.5" customHeight="1" x14ac:dyDescent="0.2">
      <c r="A170" s="293" t="s">
        <v>6</v>
      </c>
      <c r="B170" s="293"/>
      <c r="C170" s="79"/>
      <c r="D170" s="157"/>
      <c r="E170" s="75"/>
      <c r="F170" s="75"/>
      <c r="G170" s="203"/>
    </row>
    <row r="171" spans="1:8" s="52" customFormat="1" ht="64.5" customHeight="1" x14ac:dyDescent="0.2">
      <c r="A171" s="55" t="s">
        <v>16</v>
      </c>
      <c r="B171" s="50" t="s">
        <v>623</v>
      </c>
      <c r="C171" s="50">
        <v>1</v>
      </c>
      <c r="D171" s="51">
        <v>700</v>
      </c>
      <c r="E171" s="53"/>
      <c r="F171" s="215"/>
      <c r="G171" s="51">
        <f t="shared" si="3"/>
        <v>0</v>
      </c>
    </row>
    <row r="172" spans="1:8" s="52" customFormat="1" ht="42.75" customHeight="1" x14ac:dyDescent="0.2">
      <c r="A172" s="16"/>
      <c r="B172" s="50" t="s">
        <v>286</v>
      </c>
      <c r="C172" s="49" t="s">
        <v>111</v>
      </c>
      <c r="D172" s="53">
        <v>12000</v>
      </c>
      <c r="E172" s="49"/>
      <c r="F172" s="211"/>
      <c r="G172" s="51">
        <f t="shared" si="3"/>
        <v>0</v>
      </c>
    </row>
    <row r="173" spans="1:8" s="52" customFormat="1" ht="52.5" customHeight="1" x14ac:dyDescent="0.2">
      <c r="A173" s="60"/>
      <c r="B173" s="50" t="s">
        <v>287</v>
      </c>
      <c r="C173" s="49" t="s">
        <v>223</v>
      </c>
      <c r="D173" s="53">
        <v>6000</v>
      </c>
      <c r="E173" s="49"/>
      <c r="F173" s="211"/>
      <c r="G173" s="51">
        <f t="shared" si="3"/>
        <v>0</v>
      </c>
    </row>
    <row r="174" spans="1:8" s="3" customFormat="1" ht="26.25" customHeight="1" x14ac:dyDescent="0.2">
      <c r="A174" s="275" t="s">
        <v>68</v>
      </c>
      <c r="B174" s="275"/>
      <c r="C174" s="179" t="s">
        <v>66</v>
      </c>
      <c r="D174" s="160"/>
      <c r="E174" s="80"/>
      <c r="F174" s="80"/>
      <c r="G174" s="80"/>
      <c r="H174" s="182"/>
    </row>
    <row r="175" spans="1:8" s="4" customFormat="1" ht="20.25" customHeight="1" x14ac:dyDescent="0.2">
      <c r="A175" s="274" t="s">
        <v>725</v>
      </c>
      <c r="B175" s="274"/>
      <c r="C175" s="72"/>
      <c r="D175" s="74"/>
      <c r="E175" s="75"/>
      <c r="F175" s="75"/>
      <c r="G175" s="203"/>
      <c r="H175" s="10"/>
    </row>
    <row r="176" spans="1:8" s="52" customFormat="1" ht="18" customHeight="1" x14ac:dyDescent="0.2">
      <c r="A176" s="87" t="s">
        <v>69</v>
      </c>
      <c r="B176" s="88" t="s">
        <v>497</v>
      </c>
      <c r="C176" s="89">
        <v>1</v>
      </c>
      <c r="D176" s="161">
        <v>300</v>
      </c>
      <c r="E176" s="49"/>
      <c r="F176" s="211"/>
      <c r="G176" s="51">
        <f t="shared" si="3"/>
        <v>0</v>
      </c>
      <c r="H176" s="100"/>
    </row>
    <row r="177" spans="1:8" s="52" customFormat="1" ht="18" customHeight="1" x14ac:dyDescent="0.2">
      <c r="A177" s="87" t="s">
        <v>69</v>
      </c>
      <c r="B177" s="88" t="s">
        <v>70</v>
      </c>
      <c r="C177" s="89">
        <v>1</v>
      </c>
      <c r="D177" s="161">
        <v>350</v>
      </c>
      <c r="E177" s="49"/>
      <c r="F177" s="211"/>
      <c r="G177" s="51">
        <f t="shared" si="3"/>
        <v>0</v>
      </c>
      <c r="H177" s="100"/>
    </row>
    <row r="178" spans="1:8" s="52" customFormat="1" ht="18" customHeight="1" x14ac:dyDescent="0.2">
      <c r="A178" s="87" t="s">
        <v>71</v>
      </c>
      <c r="B178" s="88" t="s">
        <v>72</v>
      </c>
      <c r="C178" s="89">
        <v>1</v>
      </c>
      <c r="D178" s="161">
        <v>350</v>
      </c>
      <c r="E178" s="49"/>
      <c r="F178" s="211"/>
      <c r="G178" s="51">
        <f t="shared" si="3"/>
        <v>0</v>
      </c>
      <c r="H178" s="100"/>
    </row>
    <row r="179" spans="1:8" s="52" customFormat="1" ht="18" customHeight="1" x14ac:dyDescent="0.2">
      <c r="A179" s="87" t="s">
        <v>242</v>
      </c>
      <c r="B179" s="88" t="s">
        <v>73</v>
      </c>
      <c r="C179" s="89">
        <v>1</v>
      </c>
      <c r="D179" s="161">
        <v>350</v>
      </c>
      <c r="E179" s="49"/>
      <c r="F179" s="211"/>
      <c r="G179" s="51">
        <f t="shared" si="3"/>
        <v>0</v>
      </c>
      <c r="H179" s="100"/>
    </row>
    <row r="180" spans="1:8" s="52" customFormat="1" ht="18" customHeight="1" x14ac:dyDescent="0.2">
      <c r="A180" s="87" t="s">
        <v>74</v>
      </c>
      <c r="B180" s="88" t="s">
        <v>75</v>
      </c>
      <c r="C180" s="89">
        <v>1</v>
      </c>
      <c r="D180" s="161">
        <v>350</v>
      </c>
      <c r="E180" s="49"/>
      <c r="F180" s="211"/>
      <c r="G180" s="51">
        <f t="shared" si="3"/>
        <v>0</v>
      </c>
      <c r="H180" s="100"/>
    </row>
    <row r="181" spans="1:8" s="52" customFormat="1" ht="18" customHeight="1" x14ac:dyDescent="0.2">
      <c r="A181" s="87" t="s">
        <v>76</v>
      </c>
      <c r="B181" s="88" t="s">
        <v>77</v>
      </c>
      <c r="C181" s="91">
        <v>1</v>
      </c>
      <c r="D181" s="161">
        <v>350</v>
      </c>
      <c r="E181" s="49"/>
      <c r="F181" s="211"/>
      <c r="G181" s="51">
        <f t="shared" si="3"/>
        <v>0</v>
      </c>
      <c r="H181" s="100"/>
    </row>
    <row r="182" spans="1:8" s="4" customFormat="1" ht="20.25" x14ac:dyDescent="0.2">
      <c r="A182" s="87" t="s">
        <v>78</v>
      </c>
      <c r="B182" s="88" t="s">
        <v>232</v>
      </c>
      <c r="C182" s="89">
        <v>1</v>
      </c>
      <c r="D182" s="161">
        <v>350</v>
      </c>
      <c r="E182" s="187"/>
      <c r="F182" s="187"/>
      <c r="G182" s="51">
        <f t="shared" si="3"/>
        <v>0</v>
      </c>
      <c r="H182" s="10"/>
    </row>
    <row r="183" spans="1:8" s="4" customFormat="1" ht="20.25" customHeight="1" x14ac:dyDescent="0.2">
      <c r="A183" s="295" t="s">
        <v>79</v>
      </c>
      <c r="B183" s="296"/>
      <c r="C183" s="74"/>
      <c r="D183" s="157"/>
      <c r="E183" s="75"/>
      <c r="F183" s="75"/>
      <c r="G183" s="203"/>
      <c r="H183" s="10"/>
    </row>
    <row r="184" spans="1:8" s="52" customFormat="1" ht="17.25" customHeight="1" x14ac:dyDescent="0.2">
      <c r="A184" s="87" t="s">
        <v>80</v>
      </c>
      <c r="B184" s="88" t="s">
        <v>81</v>
      </c>
      <c r="C184" s="89">
        <v>0.6</v>
      </c>
      <c r="D184" s="161">
        <v>150</v>
      </c>
      <c r="E184" s="90"/>
      <c r="F184" s="211"/>
      <c r="G184" s="51">
        <f t="shared" si="3"/>
        <v>0</v>
      </c>
      <c r="H184" s="100"/>
    </row>
    <row r="185" spans="1:8" s="52" customFormat="1" ht="17.25" customHeight="1" x14ac:dyDescent="0.2">
      <c r="A185" s="87" t="s">
        <v>82</v>
      </c>
      <c r="B185" s="88" t="s">
        <v>83</v>
      </c>
      <c r="C185" s="89">
        <v>0.5</v>
      </c>
      <c r="D185" s="161">
        <v>100</v>
      </c>
      <c r="E185" s="90"/>
      <c r="F185" s="211"/>
      <c r="G185" s="51">
        <f t="shared" si="3"/>
        <v>0</v>
      </c>
      <c r="H185" s="100"/>
    </row>
    <row r="186" spans="1:8" s="4" customFormat="1" ht="20.25" customHeight="1" x14ac:dyDescent="0.2">
      <c r="A186" s="295" t="s">
        <v>84</v>
      </c>
      <c r="B186" s="296"/>
      <c r="C186" s="74"/>
      <c r="D186" s="157"/>
      <c r="E186" s="75"/>
      <c r="F186" s="75"/>
      <c r="G186" s="203"/>
      <c r="H186" s="10"/>
    </row>
    <row r="187" spans="1:8" s="52" customFormat="1" ht="18" customHeight="1" x14ac:dyDescent="0.2">
      <c r="A187" s="87" t="s">
        <v>85</v>
      </c>
      <c r="B187" s="88" t="s">
        <v>86</v>
      </c>
      <c r="C187" s="89">
        <v>0.5</v>
      </c>
      <c r="D187" s="161">
        <v>300</v>
      </c>
      <c r="E187" s="90"/>
      <c r="F187" s="211"/>
      <c r="G187" s="51">
        <f t="shared" si="3"/>
        <v>0</v>
      </c>
      <c r="H187" s="100"/>
    </row>
    <row r="188" spans="1:8" s="52" customFormat="1" ht="18.75" customHeight="1" x14ac:dyDescent="0.2">
      <c r="A188" s="87" t="s">
        <v>87</v>
      </c>
      <c r="B188" s="88" t="s">
        <v>88</v>
      </c>
      <c r="C188" s="89">
        <v>0.6</v>
      </c>
      <c r="D188" s="161">
        <v>150</v>
      </c>
      <c r="E188" s="90"/>
      <c r="F188" s="211"/>
      <c r="G188" s="51">
        <f t="shared" si="3"/>
        <v>0</v>
      </c>
      <c r="H188" s="100"/>
    </row>
    <row r="189" spans="1:8" s="52" customFormat="1" ht="17.25" customHeight="1" x14ac:dyDescent="0.2">
      <c r="A189" s="87" t="s">
        <v>80</v>
      </c>
      <c r="B189" s="235" t="s">
        <v>724</v>
      </c>
      <c r="C189" s="187">
        <v>0.5</v>
      </c>
      <c r="D189" s="188">
        <v>250</v>
      </c>
      <c r="E189" s="90"/>
      <c r="F189" s="211"/>
      <c r="G189" s="51">
        <f t="shared" ref="G189:G190" si="4">SUM(D189*E189)</f>
        <v>0</v>
      </c>
      <c r="H189" s="100"/>
    </row>
    <row r="190" spans="1:8" s="52" customFormat="1" ht="17.25" customHeight="1" x14ac:dyDescent="0.2">
      <c r="A190" s="87" t="s">
        <v>82</v>
      </c>
      <c r="B190" s="235" t="s">
        <v>724</v>
      </c>
      <c r="C190" s="187">
        <v>1</v>
      </c>
      <c r="D190" s="188">
        <v>350</v>
      </c>
      <c r="E190" s="90"/>
      <c r="F190" s="211"/>
      <c r="G190" s="51">
        <f t="shared" si="4"/>
        <v>0</v>
      </c>
      <c r="H190" s="100"/>
    </row>
    <row r="191" spans="1:8" s="4" customFormat="1" ht="20.25" customHeight="1" x14ac:dyDescent="0.2">
      <c r="A191" s="295" t="s">
        <v>254</v>
      </c>
      <c r="B191" s="296"/>
      <c r="C191" s="74"/>
      <c r="D191" s="157"/>
      <c r="E191" s="75"/>
      <c r="F191" s="75"/>
      <c r="G191" s="203"/>
    </row>
    <row r="192" spans="1:8" s="52" customFormat="1" ht="18" customHeight="1" x14ac:dyDescent="0.2">
      <c r="A192" s="55"/>
      <c r="B192" s="88" t="s">
        <v>475</v>
      </c>
      <c r="C192" s="269">
        <v>0.2</v>
      </c>
      <c r="D192" s="270">
        <v>200</v>
      </c>
      <c r="E192" s="49"/>
      <c r="F192" s="211"/>
      <c r="G192" s="51">
        <f t="shared" si="3"/>
        <v>0</v>
      </c>
    </row>
    <row r="193" spans="1:7" s="52" customFormat="1" ht="18" customHeight="1" x14ac:dyDescent="0.2">
      <c r="A193" s="55" t="s">
        <v>89</v>
      </c>
      <c r="B193" s="88" t="s">
        <v>90</v>
      </c>
      <c r="C193" s="269">
        <v>0.2</v>
      </c>
      <c r="D193" s="270">
        <v>80</v>
      </c>
      <c r="E193" s="49"/>
      <c r="F193" s="211"/>
      <c r="G193" s="51">
        <f t="shared" si="3"/>
        <v>0</v>
      </c>
    </row>
    <row r="194" spans="1:7" s="52" customFormat="1" ht="18" customHeight="1" x14ac:dyDescent="0.2">
      <c r="A194" s="55"/>
      <c r="B194" s="88" t="s">
        <v>91</v>
      </c>
      <c r="C194" s="89">
        <v>0.2</v>
      </c>
      <c r="D194" s="270">
        <v>100</v>
      </c>
      <c r="E194" s="49"/>
      <c r="F194" s="211"/>
      <c r="G194" s="51">
        <f t="shared" si="3"/>
        <v>0</v>
      </c>
    </row>
    <row r="195" spans="1:7" s="58" customFormat="1" ht="18" customHeight="1" x14ac:dyDescent="0.2">
      <c r="A195" s="55" t="s">
        <v>92</v>
      </c>
      <c r="B195" s="91" t="s">
        <v>237</v>
      </c>
      <c r="C195" s="91">
        <v>10</v>
      </c>
      <c r="D195" s="161">
        <v>10</v>
      </c>
      <c r="E195" s="49"/>
      <c r="F195" s="211"/>
      <c r="G195" s="51">
        <f t="shared" si="3"/>
        <v>0</v>
      </c>
    </row>
    <row r="196" spans="1:7" s="52" customFormat="1" ht="18" customHeight="1" x14ac:dyDescent="0.2">
      <c r="A196" s="87" t="s">
        <v>93</v>
      </c>
      <c r="B196" s="88" t="s">
        <v>477</v>
      </c>
      <c r="C196" s="89" t="s">
        <v>476</v>
      </c>
      <c r="D196" s="270">
        <v>250</v>
      </c>
      <c r="E196" s="90"/>
      <c r="F196" s="211"/>
      <c r="G196" s="51">
        <f t="shared" si="3"/>
        <v>0</v>
      </c>
    </row>
    <row r="197" spans="1:7" s="52" customFormat="1" ht="18" customHeight="1" x14ac:dyDescent="0.2">
      <c r="A197" s="87" t="s">
        <v>94</v>
      </c>
      <c r="B197" s="88" t="s">
        <v>95</v>
      </c>
      <c r="C197" s="89">
        <v>0.2</v>
      </c>
      <c r="D197" s="270">
        <v>40</v>
      </c>
      <c r="E197" s="90"/>
      <c r="F197" s="211"/>
      <c r="G197" s="51">
        <f t="shared" si="3"/>
        <v>0</v>
      </c>
    </row>
    <row r="198" spans="1:7" s="58" customFormat="1" ht="18" customHeight="1" x14ac:dyDescent="0.2">
      <c r="A198" s="87" t="s">
        <v>96</v>
      </c>
      <c r="B198" s="91" t="s">
        <v>97</v>
      </c>
      <c r="C198" s="91">
        <v>10</v>
      </c>
      <c r="D198" s="161">
        <v>10</v>
      </c>
      <c r="E198" s="90"/>
      <c r="F198" s="211"/>
      <c r="G198" s="51">
        <f t="shared" si="3"/>
        <v>0</v>
      </c>
    </row>
    <row r="199" spans="1:7" s="14" customFormat="1" ht="28.5" customHeight="1" x14ac:dyDescent="0.2">
      <c r="A199" s="275" t="s">
        <v>645</v>
      </c>
      <c r="B199" s="275"/>
      <c r="C199" s="251" t="s">
        <v>66</v>
      </c>
      <c r="D199" s="251" t="s">
        <v>31</v>
      </c>
      <c r="E199" s="267" t="s">
        <v>35</v>
      </c>
      <c r="F199" s="251" t="s">
        <v>646</v>
      </c>
      <c r="G199" s="253" t="s">
        <v>647</v>
      </c>
    </row>
    <row r="200" spans="1:7" s="4" customFormat="1" ht="20.25" x14ac:dyDescent="0.2">
      <c r="A200" s="274" t="s">
        <v>648</v>
      </c>
      <c r="B200" s="274"/>
      <c r="C200" s="72"/>
      <c r="D200" s="72"/>
      <c r="E200" s="72"/>
      <c r="F200" s="72"/>
      <c r="G200" s="157"/>
    </row>
    <row r="201" spans="1:7" s="4" customFormat="1" ht="20.25" x14ac:dyDescent="0.2">
      <c r="A201" s="254"/>
      <c r="B201" s="262" t="s">
        <v>675</v>
      </c>
      <c r="C201" s="89">
        <v>0.75</v>
      </c>
      <c r="D201" s="161">
        <v>950</v>
      </c>
      <c r="E201" s="91"/>
      <c r="F201" s="255" t="s">
        <v>649</v>
      </c>
      <c r="G201" s="161">
        <f>SUM(E201*D201)</f>
        <v>0</v>
      </c>
    </row>
    <row r="202" spans="1:7" s="4" customFormat="1" ht="20.25" x14ac:dyDescent="0.2">
      <c r="A202" s="254"/>
      <c r="B202" s="233" t="s">
        <v>676</v>
      </c>
      <c r="C202" s="89">
        <v>0.75</v>
      </c>
      <c r="D202" s="161">
        <v>1200</v>
      </c>
      <c r="E202" s="186"/>
      <c r="F202" s="255" t="s">
        <v>649</v>
      </c>
      <c r="G202" s="161">
        <f t="shared" ref="G202:G268" si="5">SUM(E202*D202)</f>
        <v>0</v>
      </c>
    </row>
    <row r="203" spans="1:7" s="4" customFormat="1" ht="20.25" x14ac:dyDescent="0.2">
      <c r="A203" s="254"/>
      <c r="B203" s="91" t="s">
        <v>678</v>
      </c>
      <c r="C203" s="89">
        <v>0.75</v>
      </c>
      <c r="D203" s="161">
        <v>1400</v>
      </c>
      <c r="E203" s="91"/>
      <c r="F203" s="255" t="s">
        <v>649</v>
      </c>
      <c r="G203" s="161">
        <f t="shared" si="5"/>
        <v>0</v>
      </c>
    </row>
    <row r="204" spans="1:7" s="4" customFormat="1" ht="20.25" x14ac:dyDescent="0.2">
      <c r="A204" s="254"/>
      <c r="B204" s="91" t="s">
        <v>677</v>
      </c>
      <c r="C204" s="89">
        <v>0.75</v>
      </c>
      <c r="D204" s="161">
        <v>1400</v>
      </c>
      <c r="E204" s="186"/>
      <c r="F204" s="255" t="s">
        <v>649</v>
      </c>
      <c r="G204" s="161">
        <f t="shared" si="5"/>
        <v>0</v>
      </c>
    </row>
    <row r="205" spans="1:7" s="2" customFormat="1" ht="19.5" x14ac:dyDescent="0.2">
      <c r="A205" s="256"/>
      <c r="B205" s="263" t="s">
        <v>673</v>
      </c>
      <c r="C205" s="89">
        <v>0.75</v>
      </c>
      <c r="D205" s="161">
        <v>1900</v>
      </c>
      <c r="E205" s="91"/>
      <c r="F205" s="264" t="s">
        <v>684</v>
      </c>
      <c r="G205" s="161">
        <f t="shared" si="5"/>
        <v>0</v>
      </c>
    </row>
    <row r="206" spans="1:7" s="2" customFormat="1" ht="19.5" x14ac:dyDescent="0.2">
      <c r="A206" s="256"/>
      <c r="B206" s="91" t="s">
        <v>674</v>
      </c>
      <c r="C206" s="89">
        <v>0.75</v>
      </c>
      <c r="D206" s="161">
        <v>1900</v>
      </c>
      <c r="E206" s="186"/>
      <c r="F206" s="264" t="s">
        <v>684</v>
      </c>
      <c r="G206" s="161">
        <f t="shared" si="5"/>
        <v>0</v>
      </c>
    </row>
    <row r="207" spans="1:7" s="4" customFormat="1" ht="20.25" x14ac:dyDescent="0.2">
      <c r="A207" s="254"/>
      <c r="B207" s="263" t="s">
        <v>679</v>
      </c>
      <c r="C207" s="89">
        <v>0.75</v>
      </c>
      <c r="D207" s="161">
        <v>2200</v>
      </c>
      <c r="E207" s="91"/>
      <c r="F207" s="264" t="s">
        <v>650</v>
      </c>
      <c r="G207" s="161">
        <f t="shared" ref="G207:G209" si="6">SUM(E207*D207)</f>
        <v>0</v>
      </c>
    </row>
    <row r="208" spans="1:7" s="2" customFormat="1" ht="19.5" x14ac:dyDescent="0.2">
      <c r="A208" s="256"/>
      <c r="B208" s="91" t="s">
        <v>680</v>
      </c>
      <c r="C208" s="89">
        <v>0.75</v>
      </c>
      <c r="D208" s="161">
        <v>2200</v>
      </c>
      <c r="E208" s="186"/>
      <c r="F208" s="264" t="s">
        <v>650</v>
      </c>
      <c r="G208" s="161">
        <f t="shared" si="6"/>
        <v>0</v>
      </c>
    </row>
    <row r="209" spans="1:8" s="2" customFormat="1" ht="19.5" x14ac:dyDescent="0.2">
      <c r="A209" s="256"/>
      <c r="B209" s="263" t="s">
        <v>681</v>
      </c>
      <c r="C209" s="89">
        <v>0.75</v>
      </c>
      <c r="D209" s="161">
        <v>2500</v>
      </c>
      <c r="E209" s="91"/>
      <c r="F209" s="264" t="s">
        <v>650</v>
      </c>
      <c r="G209" s="161">
        <f t="shared" si="6"/>
        <v>0</v>
      </c>
    </row>
    <row r="210" spans="1:8" s="4" customFormat="1" ht="20.25" x14ac:dyDescent="0.2">
      <c r="A210" s="274" t="s">
        <v>652</v>
      </c>
      <c r="B210" s="274"/>
      <c r="C210" s="74"/>
      <c r="D210" s="74"/>
      <c r="E210" s="72"/>
      <c r="F210" s="72"/>
      <c r="G210" s="157"/>
    </row>
    <row r="211" spans="1:8" s="2" customFormat="1" ht="24" customHeight="1" x14ac:dyDescent="0.2">
      <c r="A211" s="257"/>
      <c r="B211" s="91" t="s">
        <v>682</v>
      </c>
      <c r="C211" s="89">
        <v>0.75</v>
      </c>
      <c r="D211" s="161">
        <v>950</v>
      </c>
      <c r="E211" s="184"/>
      <c r="F211" s="255" t="s">
        <v>649</v>
      </c>
      <c r="G211" s="161">
        <f t="shared" si="5"/>
        <v>0</v>
      </c>
      <c r="H211" s="258"/>
    </row>
    <row r="212" spans="1:8" s="2" customFormat="1" ht="24" customHeight="1" x14ac:dyDescent="0.2">
      <c r="A212" s="257"/>
      <c r="B212" s="91" t="s">
        <v>683</v>
      </c>
      <c r="C212" s="89">
        <v>0.75</v>
      </c>
      <c r="D212" s="161">
        <v>1000</v>
      </c>
      <c r="E212" s="184"/>
      <c r="F212" s="255" t="s">
        <v>649</v>
      </c>
      <c r="G212" s="161">
        <f t="shared" ref="G212" si="7">SUM(E212*D212)</f>
        <v>0</v>
      </c>
      <c r="H212" s="258"/>
    </row>
    <row r="213" spans="1:8" s="4" customFormat="1" ht="20.25" x14ac:dyDescent="0.2">
      <c r="A213" s="274" t="s">
        <v>653</v>
      </c>
      <c r="B213" s="274"/>
      <c r="C213" s="74"/>
      <c r="D213" s="74"/>
      <c r="E213" s="72"/>
      <c r="F213" s="72"/>
      <c r="G213" s="157"/>
    </row>
    <row r="214" spans="1:8" s="2" customFormat="1" ht="19.5" customHeight="1" x14ac:dyDescent="0.2">
      <c r="A214" s="257"/>
      <c r="B214" s="245" t="s">
        <v>687</v>
      </c>
      <c r="C214" s="89">
        <v>0.75</v>
      </c>
      <c r="D214" s="161">
        <v>950</v>
      </c>
      <c r="E214" s="184"/>
      <c r="F214" s="255" t="s">
        <v>649</v>
      </c>
      <c r="G214" s="161">
        <f t="shared" si="5"/>
        <v>0</v>
      </c>
      <c r="H214" s="258"/>
    </row>
    <row r="215" spans="1:8" s="2" customFormat="1" ht="19.5" customHeight="1" x14ac:dyDescent="0.2">
      <c r="A215" s="257"/>
      <c r="B215" s="91" t="s">
        <v>688</v>
      </c>
      <c r="C215" s="89">
        <v>0.75</v>
      </c>
      <c r="D215" s="161">
        <v>1000</v>
      </c>
      <c r="E215" s="184"/>
      <c r="F215" s="255" t="s">
        <v>649</v>
      </c>
      <c r="G215" s="161">
        <f t="shared" si="5"/>
        <v>0</v>
      </c>
      <c r="H215" s="258"/>
    </row>
    <row r="216" spans="1:8" s="2" customFormat="1" ht="19.5" customHeight="1" x14ac:dyDescent="0.2">
      <c r="A216" s="257"/>
      <c r="B216" s="91" t="s">
        <v>689</v>
      </c>
      <c r="C216" s="89">
        <v>0.75</v>
      </c>
      <c r="D216" s="161">
        <v>1000</v>
      </c>
      <c r="E216" s="259"/>
      <c r="F216" s="255" t="s">
        <v>649</v>
      </c>
      <c r="G216" s="161">
        <f t="shared" si="5"/>
        <v>0</v>
      </c>
      <c r="H216" s="258"/>
    </row>
    <row r="217" spans="1:8" s="2" customFormat="1" ht="19.5" customHeight="1" x14ac:dyDescent="0.2">
      <c r="A217" s="257"/>
      <c r="B217" s="91" t="s">
        <v>690</v>
      </c>
      <c r="C217" s="89">
        <v>0.75</v>
      </c>
      <c r="D217" s="161">
        <v>1200</v>
      </c>
      <c r="E217" s="184"/>
      <c r="F217" s="264" t="s">
        <v>685</v>
      </c>
      <c r="G217" s="161">
        <f t="shared" si="5"/>
        <v>0</v>
      </c>
      <c r="H217" s="258"/>
    </row>
    <row r="218" spans="1:8" s="2" customFormat="1" ht="19.5" customHeight="1" x14ac:dyDescent="0.2">
      <c r="A218" s="257"/>
      <c r="B218" s="91" t="s">
        <v>691</v>
      </c>
      <c r="C218" s="89">
        <v>0.75</v>
      </c>
      <c r="D218" s="161">
        <v>1200</v>
      </c>
      <c r="E218" s="184"/>
      <c r="F218" s="264" t="s">
        <v>685</v>
      </c>
      <c r="G218" s="161">
        <f t="shared" si="5"/>
        <v>0</v>
      </c>
      <c r="H218" s="258"/>
    </row>
    <row r="219" spans="1:8" s="2" customFormat="1" ht="19.5" customHeight="1" x14ac:dyDescent="0.2">
      <c r="A219" s="257"/>
      <c r="B219" s="91" t="s">
        <v>692</v>
      </c>
      <c r="C219" s="89">
        <v>0.75</v>
      </c>
      <c r="D219" s="161">
        <v>2000</v>
      </c>
      <c r="E219" s="184"/>
      <c r="F219" s="264" t="s">
        <v>686</v>
      </c>
      <c r="G219" s="161">
        <f t="shared" si="5"/>
        <v>0</v>
      </c>
      <c r="H219" s="260"/>
    </row>
    <row r="220" spans="1:8" s="4" customFormat="1" ht="20.25" x14ac:dyDescent="0.2">
      <c r="A220" s="274" t="s">
        <v>655</v>
      </c>
      <c r="B220" s="274"/>
      <c r="C220" s="74"/>
      <c r="D220" s="157"/>
      <c r="E220" s="72"/>
      <c r="F220" s="72"/>
      <c r="G220" s="157"/>
    </row>
    <row r="221" spans="1:8" s="2" customFormat="1" ht="19.5" customHeight="1" x14ac:dyDescent="0.2">
      <c r="A221" s="257"/>
      <c r="B221" s="245" t="s">
        <v>687</v>
      </c>
      <c r="C221" s="89">
        <v>0.75</v>
      </c>
      <c r="D221" s="161">
        <v>950</v>
      </c>
      <c r="E221" s="184"/>
      <c r="F221" s="255" t="s">
        <v>649</v>
      </c>
      <c r="G221" s="161">
        <f t="shared" si="5"/>
        <v>0</v>
      </c>
      <c r="H221" s="260"/>
    </row>
    <row r="222" spans="1:8" s="2" customFormat="1" ht="19.5" customHeight="1" x14ac:dyDescent="0.2">
      <c r="A222" s="257"/>
      <c r="B222" s="2" t="s">
        <v>693</v>
      </c>
      <c r="C222" s="89">
        <v>0.75</v>
      </c>
      <c r="D222" s="161">
        <v>1000</v>
      </c>
      <c r="E222" s="184"/>
      <c r="F222" s="255" t="s">
        <v>649</v>
      </c>
      <c r="G222" s="161">
        <f t="shared" si="5"/>
        <v>0</v>
      </c>
      <c r="H222" s="258"/>
    </row>
    <row r="223" spans="1:8" s="2" customFormat="1" ht="19.5" customHeight="1" x14ac:dyDescent="0.2">
      <c r="A223" s="257"/>
      <c r="B223" s="91" t="s">
        <v>694</v>
      </c>
      <c r="C223" s="89">
        <v>0.75</v>
      </c>
      <c r="D223" s="161">
        <v>1200</v>
      </c>
      <c r="E223" s="184"/>
      <c r="F223" s="264" t="s">
        <v>685</v>
      </c>
      <c r="G223" s="161">
        <f t="shared" si="5"/>
        <v>0</v>
      </c>
      <c r="H223" s="258"/>
    </row>
    <row r="224" spans="1:8" s="2" customFormat="1" ht="19.5" customHeight="1" x14ac:dyDescent="0.2">
      <c r="A224" s="257"/>
      <c r="B224" s="91" t="s">
        <v>695</v>
      </c>
      <c r="C224" s="89">
        <v>0.75</v>
      </c>
      <c r="D224" s="161">
        <v>1500</v>
      </c>
      <c r="E224" s="184"/>
      <c r="F224" s="264" t="s">
        <v>650</v>
      </c>
      <c r="G224" s="161">
        <f t="shared" si="5"/>
        <v>0</v>
      </c>
      <c r="H224" s="258"/>
    </row>
    <row r="225" spans="1:8" s="2" customFormat="1" ht="19.5" customHeight="1" x14ac:dyDescent="0.2">
      <c r="A225" s="257"/>
      <c r="B225" s="91" t="s">
        <v>696</v>
      </c>
      <c r="C225" s="89">
        <v>0.75</v>
      </c>
      <c r="D225" s="161">
        <v>2000</v>
      </c>
      <c r="E225" s="259"/>
      <c r="F225" s="264" t="s">
        <v>650</v>
      </c>
      <c r="G225" s="161">
        <f t="shared" si="5"/>
        <v>0</v>
      </c>
      <c r="H225" s="258"/>
    </row>
    <row r="226" spans="1:8" s="4" customFormat="1" ht="20.25" x14ac:dyDescent="0.2">
      <c r="A226" s="274" t="s">
        <v>656</v>
      </c>
      <c r="B226" s="274"/>
      <c r="C226" s="157"/>
      <c r="D226" s="157"/>
      <c r="E226" s="72"/>
      <c r="F226" s="74"/>
      <c r="G226" s="157"/>
    </row>
    <row r="227" spans="1:8" s="2" customFormat="1" ht="21.75" customHeight="1" x14ac:dyDescent="0.2">
      <c r="A227" s="256"/>
      <c r="B227" s="233" t="s">
        <v>658</v>
      </c>
      <c r="C227" s="89">
        <v>0.5</v>
      </c>
      <c r="D227" s="161">
        <v>1100</v>
      </c>
      <c r="E227" s="91"/>
      <c r="F227" s="264" t="s">
        <v>649</v>
      </c>
      <c r="G227" s="161">
        <f t="shared" si="5"/>
        <v>0</v>
      </c>
    </row>
    <row r="228" spans="1:8" s="2" customFormat="1" ht="21.75" customHeight="1" x14ac:dyDescent="0.2">
      <c r="A228" s="256"/>
      <c r="B228" s="233" t="s">
        <v>657</v>
      </c>
      <c r="C228" s="89">
        <v>0.5</v>
      </c>
      <c r="D228" s="161">
        <v>1200</v>
      </c>
      <c r="E228" s="91"/>
      <c r="F228" s="264" t="s">
        <v>651</v>
      </c>
      <c r="G228" s="161">
        <f t="shared" si="5"/>
        <v>0</v>
      </c>
    </row>
    <row r="229" spans="1:8" s="2" customFormat="1" ht="21.75" customHeight="1" x14ac:dyDescent="0.2">
      <c r="A229" s="256"/>
      <c r="B229" s="88" t="s">
        <v>697</v>
      </c>
      <c r="C229" s="89">
        <v>0.5</v>
      </c>
      <c r="D229" s="161">
        <v>1200</v>
      </c>
      <c r="E229" s="91"/>
      <c r="F229" s="264" t="s">
        <v>651</v>
      </c>
      <c r="G229" s="161">
        <f t="shared" si="5"/>
        <v>0</v>
      </c>
    </row>
    <row r="230" spans="1:8" s="2" customFormat="1" ht="21.75" customHeight="1" x14ac:dyDescent="0.2">
      <c r="A230" s="256"/>
      <c r="B230" s="88" t="s">
        <v>659</v>
      </c>
      <c r="C230" s="89">
        <v>0.5</v>
      </c>
      <c r="D230" s="161">
        <v>3000</v>
      </c>
      <c r="E230" s="91"/>
      <c r="F230" s="264" t="s">
        <v>651</v>
      </c>
      <c r="G230" s="161">
        <f t="shared" si="5"/>
        <v>0</v>
      </c>
    </row>
    <row r="231" spans="1:8" s="2" customFormat="1" ht="21.75" customHeight="1" x14ac:dyDescent="0.2">
      <c r="A231" s="256"/>
      <c r="B231" s="233" t="s">
        <v>698</v>
      </c>
      <c r="C231" s="89">
        <v>0.5</v>
      </c>
      <c r="D231" s="161">
        <v>3000</v>
      </c>
      <c r="E231" s="91"/>
      <c r="F231" s="264" t="s">
        <v>699</v>
      </c>
      <c r="G231" s="161">
        <f t="shared" ref="G231" si="8">SUM(E231*D231)</f>
        <v>0</v>
      </c>
    </row>
    <row r="232" spans="1:8" s="4" customFormat="1" ht="20.25" x14ac:dyDescent="0.2">
      <c r="A232" s="274" t="s">
        <v>660</v>
      </c>
      <c r="B232" s="274"/>
      <c r="C232" s="157"/>
      <c r="D232" s="157"/>
      <c r="E232" s="72"/>
      <c r="F232" s="74"/>
      <c r="G232" s="157"/>
    </row>
    <row r="233" spans="1:8" s="2" customFormat="1" ht="24" customHeight="1" x14ac:dyDescent="0.2">
      <c r="A233" s="256"/>
      <c r="B233" s="233" t="s">
        <v>661</v>
      </c>
      <c r="C233" s="89">
        <v>0.5</v>
      </c>
      <c r="D233" s="161">
        <v>3500</v>
      </c>
      <c r="E233" s="91"/>
      <c r="F233" s="265" t="s">
        <v>712</v>
      </c>
      <c r="G233" s="161">
        <f t="shared" si="5"/>
        <v>0</v>
      </c>
    </row>
    <row r="234" spans="1:8" s="2" customFormat="1" ht="24" customHeight="1" x14ac:dyDescent="0.2">
      <c r="A234" s="256"/>
      <c r="B234" s="233" t="s">
        <v>662</v>
      </c>
      <c r="C234" s="89">
        <v>0.5</v>
      </c>
      <c r="D234" s="161">
        <v>4500</v>
      </c>
      <c r="E234" s="91"/>
      <c r="F234" s="265" t="s">
        <v>712</v>
      </c>
      <c r="G234" s="161">
        <f t="shared" si="5"/>
        <v>0</v>
      </c>
    </row>
    <row r="235" spans="1:8" s="4" customFormat="1" ht="20.25" x14ac:dyDescent="0.2">
      <c r="A235" s="274" t="s">
        <v>663</v>
      </c>
      <c r="B235" s="274"/>
      <c r="C235" s="157"/>
      <c r="D235" s="157"/>
      <c r="E235" s="72"/>
      <c r="F235" s="74"/>
      <c r="G235" s="157"/>
    </row>
    <row r="236" spans="1:8" s="2" customFormat="1" ht="24" customHeight="1" x14ac:dyDescent="0.2">
      <c r="A236" s="256"/>
      <c r="B236" s="233" t="s">
        <v>664</v>
      </c>
      <c r="C236" s="89">
        <v>0.7</v>
      </c>
      <c r="D236" s="161">
        <v>10500</v>
      </c>
      <c r="E236" s="91"/>
      <c r="F236" s="265" t="s">
        <v>654</v>
      </c>
      <c r="G236" s="161">
        <f t="shared" si="5"/>
        <v>0</v>
      </c>
    </row>
    <row r="237" spans="1:8" s="2" customFormat="1" ht="24" customHeight="1" x14ac:dyDescent="0.2">
      <c r="A237" s="256"/>
      <c r="B237" s="233" t="s">
        <v>665</v>
      </c>
      <c r="C237" s="89">
        <v>0.7</v>
      </c>
      <c r="D237" s="161">
        <v>12500</v>
      </c>
      <c r="E237" s="91"/>
      <c r="F237" s="265" t="s">
        <v>654</v>
      </c>
      <c r="G237" s="161">
        <f t="shared" si="5"/>
        <v>0</v>
      </c>
    </row>
    <row r="238" spans="1:8" s="2" customFormat="1" ht="24" customHeight="1" x14ac:dyDescent="0.2">
      <c r="A238" s="256"/>
      <c r="B238" s="233" t="s">
        <v>666</v>
      </c>
      <c r="C238" s="89">
        <v>0.7</v>
      </c>
      <c r="D238" s="161">
        <v>10500</v>
      </c>
      <c r="E238" s="91"/>
      <c r="F238" s="265" t="s">
        <v>654</v>
      </c>
      <c r="G238" s="161">
        <f t="shared" si="5"/>
        <v>0</v>
      </c>
    </row>
    <row r="239" spans="1:8" s="2" customFormat="1" ht="21.75" customHeight="1" x14ac:dyDescent="0.2">
      <c r="A239" s="256"/>
      <c r="B239" s="233" t="s">
        <v>711</v>
      </c>
      <c r="C239" s="89">
        <v>0.7</v>
      </c>
      <c r="D239" s="161">
        <v>12500</v>
      </c>
      <c r="E239" s="91"/>
      <c r="F239" s="265" t="s">
        <v>654</v>
      </c>
      <c r="G239" s="161">
        <f t="shared" si="5"/>
        <v>0</v>
      </c>
    </row>
    <row r="240" spans="1:8" s="4" customFormat="1" ht="20.25" x14ac:dyDescent="0.2">
      <c r="A240" s="274" t="s">
        <v>667</v>
      </c>
      <c r="B240" s="274"/>
      <c r="C240" s="157"/>
      <c r="D240" s="157"/>
      <c r="E240" s="72"/>
      <c r="F240" s="74"/>
      <c r="G240" s="157"/>
    </row>
    <row r="241" spans="1:7" s="2" customFormat="1" ht="21.75" customHeight="1" x14ac:dyDescent="0.2">
      <c r="A241" s="256"/>
      <c r="B241" s="233" t="s">
        <v>700</v>
      </c>
      <c r="C241" s="89">
        <v>0.7</v>
      </c>
      <c r="D241" s="161">
        <v>7500</v>
      </c>
      <c r="E241" s="186"/>
      <c r="F241" s="264" t="s">
        <v>708</v>
      </c>
      <c r="G241" s="161">
        <f t="shared" si="5"/>
        <v>0</v>
      </c>
    </row>
    <row r="242" spans="1:7" s="2" customFormat="1" ht="21.75" customHeight="1" x14ac:dyDescent="0.2">
      <c r="A242" s="256"/>
      <c r="B242" s="233" t="s">
        <v>701</v>
      </c>
      <c r="C242" s="89">
        <v>0.7</v>
      </c>
      <c r="D242" s="161">
        <v>6800</v>
      </c>
      <c r="E242" s="186"/>
      <c r="F242" s="264" t="s">
        <v>709</v>
      </c>
      <c r="G242" s="161">
        <f t="shared" si="5"/>
        <v>0</v>
      </c>
    </row>
    <row r="243" spans="1:7" s="2" customFormat="1" ht="21.75" customHeight="1" x14ac:dyDescent="0.2">
      <c r="A243" s="256"/>
      <c r="B243" s="233" t="s">
        <v>702</v>
      </c>
      <c r="C243" s="89">
        <v>0.7</v>
      </c>
      <c r="D243" s="161">
        <v>6800</v>
      </c>
      <c r="E243" s="186"/>
      <c r="F243" s="264" t="s">
        <v>710</v>
      </c>
      <c r="G243" s="161">
        <f t="shared" ref="G243:G244" si="9">SUM(E243*D243)</f>
        <v>0</v>
      </c>
    </row>
    <row r="244" spans="1:7" s="2" customFormat="1" ht="21.75" customHeight="1" x14ac:dyDescent="0.2">
      <c r="A244" s="256"/>
      <c r="B244" s="233" t="s">
        <v>703</v>
      </c>
      <c r="C244" s="89">
        <v>0.7</v>
      </c>
      <c r="D244" s="161">
        <v>5200</v>
      </c>
      <c r="E244" s="186"/>
      <c r="F244" s="264" t="s">
        <v>708</v>
      </c>
      <c r="G244" s="161">
        <f t="shared" si="9"/>
        <v>0</v>
      </c>
    </row>
    <row r="245" spans="1:7" s="2" customFormat="1" ht="21.75" customHeight="1" x14ac:dyDescent="0.2">
      <c r="A245" s="256"/>
      <c r="B245" s="233" t="s">
        <v>704</v>
      </c>
      <c r="C245" s="89">
        <v>0.7</v>
      </c>
      <c r="D245" s="161">
        <v>4500</v>
      </c>
      <c r="E245" s="186"/>
      <c r="F245" s="264" t="s">
        <v>710</v>
      </c>
      <c r="G245" s="161">
        <f t="shared" si="5"/>
        <v>0</v>
      </c>
    </row>
    <row r="246" spans="1:7" s="2" customFormat="1" ht="21.75" customHeight="1" x14ac:dyDescent="0.2">
      <c r="A246" s="256"/>
      <c r="B246" s="233" t="s">
        <v>705</v>
      </c>
      <c r="C246" s="89">
        <v>0.7</v>
      </c>
      <c r="D246" s="161">
        <v>3500</v>
      </c>
      <c r="E246" s="186"/>
      <c r="F246" s="264" t="s">
        <v>708</v>
      </c>
      <c r="G246" s="161">
        <f t="shared" si="5"/>
        <v>0</v>
      </c>
    </row>
    <row r="247" spans="1:7" s="2" customFormat="1" ht="21.75" customHeight="1" x14ac:dyDescent="0.2">
      <c r="A247" s="256"/>
      <c r="B247" s="233" t="s">
        <v>706</v>
      </c>
      <c r="C247" s="89">
        <v>0.7</v>
      </c>
      <c r="D247" s="161">
        <v>3500</v>
      </c>
      <c r="E247" s="186"/>
      <c r="F247" s="211"/>
      <c r="G247" s="161">
        <f t="shared" ref="G247:G248" si="10">SUM(E247*D247)</f>
        <v>0</v>
      </c>
    </row>
    <row r="248" spans="1:7" s="2" customFormat="1" ht="21.75" customHeight="1" x14ac:dyDescent="0.2">
      <c r="A248" s="256"/>
      <c r="B248" s="233" t="s">
        <v>707</v>
      </c>
      <c r="C248" s="89">
        <v>0.5</v>
      </c>
      <c r="D248" s="161">
        <v>3000</v>
      </c>
      <c r="E248" s="186"/>
      <c r="F248" s="211"/>
      <c r="G248" s="161">
        <f t="shared" si="10"/>
        <v>0</v>
      </c>
    </row>
    <row r="249" spans="1:7" s="4" customFormat="1" ht="20.25" x14ac:dyDescent="0.2">
      <c r="A249" s="274" t="s">
        <v>721</v>
      </c>
      <c r="B249" s="274"/>
      <c r="C249" s="157"/>
      <c r="D249" s="157"/>
      <c r="E249" s="72"/>
      <c r="F249" s="74"/>
      <c r="G249" s="157"/>
    </row>
    <row r="250" spans="1:7" s="2" customFormat="1" ht="21.75" customHeight="1" x14ac:dyDescent="0.2">
      <c r="A250" s="256"/>
      <c r="B250" s="234" t="s">
        <v>716</v>
      </c>
      <c r="C250" s="89">
        <v>0.33</v>
      </c>
      <c r="D250" s="161">
        <v>200</v>
      </c>
      <c r="E250" s="91"/>
      <c r="F250" s="211"/>
      <c r="G250" s="161">
        <f t="shared" si="5"/>
        <v>0</v>
      </c>
    </row>
    <row r="251" spans="1:7" s="2" customFormat="1" ht="21.75" customHeight="1" x14ac:dyDescent="0.2">
      <c r="A251" s="256"/>
      <c r="B251" s="234" t="s">
        <v>717</v>
      </c>
      <c r="C251" s="89">
        <v>0.33</v>
      </c>
      <c r="D251" s="161">
        <v>200</v>
      </c>
      <c r="E251" s="91"/>
      <c r="F251" s="261"/>
      <c r="G251" s="161">
        <f t="shared" si="5"/>
        <v>0</v>
      </c>
    </row>
    <row r="252" spans="1:7" s="2" customFormat="1" ht="21.75" customHeight="1" x14ac:dyDescent="0.2">
      <c r="A252" s="256"/>
      <c r="B252" s="234" t="s">
        <v>718</v>
      </c>
      <c r="C252" s="89">
        <v>0.33</v>
      </c>
      <c r="D252" s="161">
        <v>250</v>
      </c>
      <c r="E252" s="91"/>
      <c r="F252" s="211"/>
      <c r="G252" s="161">
        <f t="shared" si="5"/>
        <v>0</v>
      </c>
    </row>
    <row r="253" spans="1:7" s="2" customFormat="1" ht="21.75" customHeight="1" x14ac:dyDescent="0.2">
      <c r="A253" s="256"/>
      <c r="B253" s="234" t="s">
        <v>719</v>
      </c>
      <c r="C253" s="89">
        <v>0.33</v>
      </c>
      <c r="D253" s="161">
        <v>250</v>
      </c>
      <c r="E253" s="91"/>
      <c r="F253" s="211"/>
      <c r="G253" s="161">
        <f t="shared" ref="G253:G254" si="11">SUM(E253*D253)</f>
        <v>0</v>
      </c>
    </row>
    <row r="254" spans="1:7" s="2" customFormat="1" ht="21.75" customHeight="1" x14ac:dyDescent="0.2">
      <c r="A254" s="256"/>
      <c r="B254" s="234" t="s">
        <v>720</v>
      </c>
      <c r="C254" s="89">
        <v>0.45</v>
      </c>
      <c r="D254" s="161">
        <v>300</v>
      </c>
      <c r="E254" s="91"/>
      <c r="F254" s="261"/>
      <c r="G254" s="161">
        <f t="shared" si="11"/>
        <v>0</v>
      </c>
    </row>
    <row r="255" spans="1:7" s="4" customFormat="1" ht="20.25" x14ac:dyDescent="0.2">
      <c r="A255" s="274" t="s">
        <v>722</v>
      </c>
      <c r="B255" s="274"/>
      <c r="C255" s="157"/>
      <c r="D255" s="157"/>
      <c r="E255" s="72"/>
      <c r="F255" s="74"/>
      <c r="G255" s="157"/>
    </row>
    <row r="256" spans="1:7" s="2" customFormat="1" ht="21.75" customHeight="1" x14ac:dyDescent="0.2">
      <c r="A256" s="256"/>
      <c r="B256" s="234" t="s">
        <v>715</v>
      </c>
      <c r="C256" s="89">
        <v>0.3</v>
      </c>
      <c r="D256" s="161">
        <v>250</v>
      </c>
      <c r="E256" s="91"/>
      <c r="F256" s="211"/>
      <c r="G256" s="161">
        <f t="shared" ref="G256:G261" si="12">SUM(E256*D256)</f>
        <v>0</v>
      </c>
    </row>
    <row r="257" spans="1:7" s="2" customFormat="1" ht="21.75" customHeight="1" x14ac:dyDescent="0.2">
      <c r="A257" s="256"/>
      <c r="B257" s="234" t="s">
        <v>715</v>
      </c>
      <c r="C257" s="89">
        <v>0.5</v>
      </c>
      <c r="D257" s="161">
        <v>350</v>
      </c>
      <c r="E257" s="91"/>
      <c r="F257" s="211"/>
      <c r="G257" s="161">
        <f t="shared" ref="G257" si="13">SUM(E257*D257)</f>
        <v>0</v>
      </c>
    </row>
    <row r="258" spans="1:7" s="2" customFormat="1" ht="21.75" customHeight="1" x14ac:dyDescent="0.2">
      <c r="A258" s="256"/>
      <c r="B258" s="234" t="s">
        <v>715</v>
      </c>
      <c r="C258" s="89">
        <v>3000</v>
      </c>
      <c r="D258" s="161">
        <v>2000</v>
      </c>
      <c r="E258" s="91"/>
      <c r="F258" s="211"/>
      <c r="G258" s="161">
        <f t="shared" ref="G258" si="14">SUM(E258*D258)</f>
        <v>0</v>
      </c>
    </row>
    <row r="259" spans="1:7" s="2" customFormat="1" ht="21.75" customHeight="1" x14ac:dyDescent="0.2">
      <c r="A259" s="256"/>
      <c r="B259" s="234" t="s">
        <v>723</v>
      </c>
      <c r="C259" s="89">
        <v>0.3</v>
      </c>
      <c r="D259" s="161">
        <v>250</v>
      </c>
      <c r="E259" s="91"/>
      <c r="F259" s="261"/>
      <c r="G259" s="161">
        <f t="shared" si="12"/>
        <v>0</v>
      </c>
    </row>
    <row r="260" spans="1:7" s="2" customFormat="1" ht="21.75" customHeight="1" x14ac:dyDescent="0.2">
      <c r="A260" s="256"/>
      <c r="B260" s="234" t="s">
        <v>723</v>
      </c>
      <c r="C260" s="89">
        <v>0.5</v>
      </c>
      <c r="D260" s="161">
        <v>390</v>
      </c>
      <c r="E260" s="91"/>
      <c r="F260" s="211"/>
      <c r="G260" s="161">
        <f t="shared" si="12"/>
        <v>0</v>
      </c>
    </row>
    <row r="261" spans="1:7" s="2" customFormat="1" ht="21.75" customHeight="1" x14ac:dyDescent="0.2">
      <c r="A261" s="256"/>
      <c r="B261" s="234" t="s">
        <v>723</v>
      </c>
      <c r="C261" s="89">
        <v>3000</v>
      </c>
      <c r="D261" s="161">
        <v>2200</v>
      </c>
      <c r="E261" s="91"/>
      <c r="F261" s="211"/>
      <c r="G261" s="161">
        <f t="shared" si="12"/>
        <v>0</v>
      </c>
    </row>
    <row r="262" spans="1:7" s="4" customFormat="1" ht="20.25" x14ac:dyDescent="0.2">
      <c r="A262" s="274" t="s">
        <v>668</v>
      </c>
      <c r="B262" s="274"/>
      <c r="C262" s="157"/>
      <c r="D262" s="157"/>
      <c r="E262" s="72"/>
      <c r="F262" s="74"/>
      <c r="G262" s="157"/>
    </row>
    <row r="263" spans="1:7" s="2" customFormat="1" ht="24" customHeight="1" x14ac:dyDescent="0.2">
      <c r="A263" s="256"/>
      <c r="B263" s="233" t="s">
        <v>669</v>
      </c>
      <c r="C263" s="89">
        <v>0.5</v>
      </c>
      <c r="D263" s="161">
        <v>1500</v>
      </c>
      <c r="E263" s="91"/>
      <c r="F263" s="211"/>
      <c r="G263" s="161">
        <f t="shared" si="5"/>
        <v>0</v>
      </c>
    </row>
    <row r="264" spans="1:7" s="2" customFormat="1" ht="24" customHeight="1" x14ac:dyDescent="0.2">
      <c r="A264" s="256"/>
      <c r="B264" s="233" t="s">
        <v>670</v>
      </c>
      <c r="C264" s="89">
        <v>0.5</v>
      </c>
      <c r="D264" s="161">
        <v>1500</v>
      </c>
      <c r="E264" s="91"/>
      <c r="F264" s="211"/>
      <c r="G264" s="161">
        <f t="shared" si="5"/>
        <v>0</v>
      </c>
    </row>
    <row r="265" spans="1:7" s="2" customFormat="1" ht="21.75" customHeight="1" x14ac:dyDescent="0.2">
      <c r="A265" s="256"/>
      <c r="B265" s="266" t="s">
        <v>671</v>
      </c>
      <c r="C265" s="89">
        <v>0.05</v>
      </c>
      <c r="D265" s="161">
        <v>1500</v>
      </c>
      <c r="E265" s="91"/>
      <c r="F265" s="211"/>
      <c r="G265" s="161">
        <f t="shared" si="5"/>
        <v>0</v>
      </c>
    </row>
    <row r="266" spans="1:7" s="2" customFormat="1" ht="21.75" customHeight="1" x14ac:dyDescent="0.2">
      <c r="A266" s="256"/>
      <c r="B266" s="88" t="s">
        <v>672</v>
      </c>
      <c r="C266" s="89">
        <v>0.5</v>
      </c>
      <c r="D266" s="161">
        <v>1500</v>
      </c>
      <c r="E266" s="91"/>
      <c r="F266" s="211"/>
      <c r="G266" s="161">
        <f t="shared" si="5"/>
        <v>0</v>
      </c>
    </row>
    <row r="267" spans="1:7" s="2" customFormat="1" ht="21.75" customHeight="1" x14ac:dyDescent="0.2">
      <c r="A267" s="256"/>
      <c r="B267" s="233" t="s">
        <v>713</v>
      </c>
      <c r="C267" s="89">
        <v>0.7</v>
      </c>
      <c r="D267" s="161">
        <v>5500</v>
      </c>
      <c r="E267" s="91"/>
      <c r="F267" s="211"/>
      <c r="G267" s="161">
        <f t="shared" ref="G267" si="15">SUM(E267*D267)</f>
        <v>0</v>
      </c>
    </row>
    <row r="268" spans="1:7" s="2" customFormat="1" ht="21.75" customHeight="1" x14ac:dyDescent="0.2">
      <c r="A268" s="256"/>
      <c r="B268" s="233" t="s">
        <v>714</v>
      </c>
      <c r="C268" s="89">
        <v>0.7</v>
      </c>
      <c r="D268" s="161">
        <v>6000</v>
      </c>
      <c r="E268" s="91"/>
      <c r="F268" s="211"/>
      <c r="G268" s="161">
        <f t="shared" si="5"/>
        <v>0</v>
      </c>
    </row>
    <row r="269" spans="1:7" s="12" customFormat="1" ht="23.25" x14ac:dyDescent="0.2">
      <c r="A269" s="273" t="s">
        <v>25</v>
      </c>
      <c r="B269" s="273"/>
      <c r="C269" s="81"/>
      <c r="D269" s="26"/>
      <c r="E269" s="193"/>
      <c r="F269" s="252"/>
      <c r="G269" s="92">
        <f>SUM(G16:G268)</f>
        <v>0</v>
      </c>
    </row>
    <row r="270" spans="1:7" s="24" customFormat="1" ht="26.25" customHeight="1" x14ac:dyDescent="0.2">
      <c r="A270" s="276" t="s">
        <v>245</v>
      </c>
      <c r="B270" s="276"/>
      <c r="C270" s="276"/>
      <c r="D270" s="276"/>
      <c r="E270" s="276"/>
      <c r="F270" s="276"/>
      <c r="G270" s="276"/>
    </row>
    <row r="271" spans="1:7" s="24" customFormat="1" ht="35.25" customHeight="1" x14ac:dyDescent="0.2">
      <c r="A271" s="289" t="s">
        <v>246</v>
      </c>
      <c r="B271" s="289"/>
      <c r="C271" s="289" t="s">
        <v>247</v>
      </c>
      <c r="D271" s="289"/>
      <c r="E271" s="289"/>
      <c r="F271" s="289" t="s">
        <v>248</v>
      </c>
      <c r="G271" s="289"/>
    </row>
    <row r="272" spans="1:7" s="25" customFormat="1" ht="18.75" customHeight="1" x14ac:dyDescent="0.25">
      <c r="A272" s="290"/>
      <c r="B272" s="290"/>
      <c r="C272" s="291"/>
      <c r="D272" s="291"/>
      <c r="E272" s="291"/>
      <c r="F272" s="292"/>
      <c r="G272" s="292"/>
    </row>
    <row r="273" spans="1:7" s="24" customFormat="1" ht="24" customHeight="1" x14ac:dyDescent="0.2">
      <c r="A273" s="289" t="s">
        <v>19</v>
      </c>
      <c r="B273" s="289"/>
      <c r="C273" s="289" t="s">
        <v>249</v>
      </c>
      <c r="D273" s="289"/>
      <c r="E273" s="194" t="s">
        <v>248</v>
      </c>
      <c r="F273" s="297" t="s">
        <v>250</v>
      </c>
      <c r="G273" s="297"/>
    </row>
    <row r="274" spans="1:7" s="25" customFormat="1" ht="41.25" customHeight="1" x14ac:dyDescent="0.25">
      <c r="A274" s="298" t="s">
        <v>252</v>
      </c>
      <c r="B274" s="298"/>
      <c r="C274" s="299">
        <v>600</v>
      </c>
      <c r="D274" s="299"/>
      <c r="E274" s="195">
        <v>0</v>
      </c>
      <c r="F274" s="292">
        <f>SUM(E274*C274)</f>
        <v>0</v>
      </c>
      <c r="G274" s="292"/>
    </row>
    <row r="275" spans="1:7" s="24" customFormat="1" ht="23.25" x14ac:dyDescent="0.2">
      <c r="A275" s="273" t="s">
        <v>25</v>
      </c>
      <c r="B275" s="273"/>
      <c r="C275" s="294"/>
      <c r="D275" s="294"/>
      <c r="E275" s="294"/>
      <c r="F275" s="310">
        <f>SUM(F274)</f>
        <v>0</v>
      </c>
      <c r="G275" s="310"/>
    </row>
    <row r="276" spans="1:7" s="14" customFormat="1" ht="26.25" customHeight="1" x14ac:dyDescent="0.2">
      <c r="A276" s="287" t="s">
        <v>113</v>
      </c>
      <c r="B276" s="287"/>
      <c r="C276" s="46"/>
      <c r="D276" s="47"/>
      <c r="E276" s="196"/>
      <c r="F276" s="94"/>
      <c r="G276" s="48">
        <f>F275+G269</f>
        <v>0</v>
      </c>
    </row>
    <row r="277" spans="1:7" s="2" customFormat="1" ht="23.25" customHeight="1" x14ac:dyDescent="0.2">
      <c r="A277" s="301" t="s">
        <v>243</v>
      </c>
      <c r="B277" s="301"/>
      <c r="C277" s="301"/>
      <c r="D277" s="301"/>
      <c r="E277" s="301"/>
      <c r="F277" s="301"/>
      <c r="G277" s="301"/>
    </row>
    <row r="278" spans="1:7" s="22" customFormat="1" ht="24.75" customHeight="1" x14ac:dyDescent="0.2">
      <c r="A278" s="276" t="s">
        <v>244</v>
      </c>
      <c r="B278" s="276"/>
      <c r="C278" s="276"/>
      <c r="D278" s="276"/>
      <c r="E278" s="276"/>
      <c r="F278" s="276"/>
      <c r="G278" s="276"/>
    </row>
    <row r="279" spans="1:7" s="41" customFormat="1" ht="17.25" customHeight="1" x14ac:dyDescent="0.2">
      <c r="A279" s="302" t="s">
        <v>624</v>
      </c>
      <c r="B279" s="303"/>
      <c r="C279" s="303"/>
      <c r="D279" s="303"/>
      <c r="E279" s="303"/>
      <c r="F279" s="303"/>
      <c r="G279" s="304"/>
    </row>
    <row r="280" spans="1:7" s="41" customFormat="1" ht="17.25" customHeight="1" x14ac:dyDescent="0.2">
      <c r="A280" s="302" t="s">
        <v>625</v>
      </c>
      <c r="B280" s="303"/>
      <c r="C280" s="303"/>
      <c r="D280" s="303"/>
      <c r="E280" s="303"/>
      <c r="F280" s="303"/>
      <c r="G280" s="304"/>
    </row>
    <row r="281" spans="1:7" s="41" customFormat="1" ht="17.25" customHeight="1" x14ac:dyDescent="0.2">
      <c r="A281" s="302" t="s">
        <v>626</v>
      </c>
      <c r="B281" s="303"/>
      <c r="C281" s="303"/>
      <c r="D281" s="303"/>
      <c r="E281" s="303"/>
      <c r="F281" s="303"/>
      <c r="G281" s="304"/>
    </row>
    <row r="282" spans="1:7" s="41" customFormat="1" ht="17.25" customHeight="1" x14ac:dyDescent="0.2">
      <c r="A282" s="302" t="s">
        <v>627</v>
      </c>
      <c r="B282" s="303"/>
      <c r="C282" s="303"/>
      <c r="D282" s="303"/>
      <c r="E282" s="303"/>
      <c r="F282" s="303"/>
      <c r="G282" s="304"/>
    </row>
    <row r="283" spans="1:7" s="41" customFormat="1" ht="17.25" customHeight="1" x14ac:dyDescent="0.2">
      <c r="A283" s="302" t="s">
        <v>628</v>
      </c>
      <c r="B283" s="303"/>
      <c r="C283" s="303"/>
      <c r="D283" s="303"/>
      <c r="E283" s="303"/>
      <c r="F283" s="303"/>
      <c r="G283" s="304"/>
    </row>
    <row r="284" spans="1:7" s="41" customFormat="1" ht="17.25" customHeight="1" x14ac:dyDescent="0.2">
      <c r="A284" s="302" t="s">
        <v>239</v>
      </c>
      <c r="B284" s="303"/>
      <c r="C284" s="303"/>
      <c r="D284" s="303"/>
      <c r="E284" s="303"/>
      <c r="F284" s="303"/>
      <c r="G284" s="304"/>
    </row>
    <row r="285" spans="1:7" s="41" customFormat="1" ht="17.25" customHeight="1" x14ac:dyDescent="0.2">
      <c r="A285" s="302" t="s">
        <v>629</v>
      </c>
      <c r="B285" s="303"/>
      <c r="C285" s="303"/>
      <c r="D285" s="303"/>
      <c r="E285" s="303"/>
      <c r="F285" s="303"/>
      <c r="G285" s="304"/>
    </row>
    <row r="286" spans="1:7" s="41" customFormat="1" ht="17.25" customHeight="1" x14ac:dyDescent="0.2">
      <c r="A286" s="197"/>
      <c r="B286" s="303" t="s">
        <v>630</v>
      </c>
      <c r="C286" s="303"/>
      <c r="D286" s="303"/>
      <c r="E286" s="303"/>
      <c r="F286" s="303"/>
      <c r="G286" s="304"/>
    </row>
    <row r="287" spans="1:7" s="41" customFormat="1" ht="39.75" customHeight="1" x14ac:dyDescent="0.2">
      <c r="A287" s="197"/>
      <c r="B287" s="303" t="s">
        <v>631</v>
      </c>
      <c r="C287" s="303"/>
      <c r="D287" s="303"/>
      <c r="E287" s="303"/>
      <c r="F287" s="303"/>
      <c r="G287" s="304"/>
    </row>
    <row r="288" spans="1:7" s="41" customFormat="1" ht="21.75" customHeight="1" x14ac:dyDescent="0.2">
      <c r="A288" s="197"/>
      <c r="B288" s="305" t="s">
        <v>632</v>
      </c>
      <c r="C288" s="305"/>
      <c r="D288" s="305"/>
      <c r="E288" s="305"/>
      <c r="F288" s="305"/>
      <c r="G288" s="306"/>
    </row>
    <row r="289" spans="1:7" s="41" customFormat="1" ht="20.25" customHeight="1" x14ac:dyDescent="0.2">
      <c r="A289" s="307" t="s">
        <v>633</v>
      </c>
      <c r="B289" s="308"/>
      <c r="C289" s="308"/>
      <c r="D289" s="308"/>
      <c r="E289" s="308"/>
      <c r="F289" s="308"/>
      <c r="G289" s="309"/>
    </row>
    <row r="290" spans="1:7" s="44" customFormat="1" ht="21.75" customHeight="1" x14ac:dyDescent="0.2">
      <c r="A290" s="42"/>
      <c r="B290" s="175" t="s">
        <v>208</v>
      </c>
      <c r="C290" s="285"/>
      <c r="D290" s="285"/>
      <c r="E290" s="285"/>
      <c r="F290" s="285"/>
      <c r="G290" s="285"/>
    </row>
    <row r="291" spans="1:7" s="45" customFormat="1" ht="20.25" x14ac:dyDescent="0.3">
      <c r="A291" s="42"/>
      <c r="B291" s="176" t="s">
        <v>209</v>
      </c>
      <c r="C291" s="286" t="s">
        <v>210</v>
      </c>
      <c r="D291" s="286"/>
      <c r="E291" s="286"/>
      <c r="F291" s="286"/>
      <c r="G291" s="286"/>
    </row>
    <row r="292" spans="1:7" s="45" customFormat="1" ht="20.25" x14ac:dyDescent="0.3">
      <c r="A292" s="42"/>
      <c r="B292" s="176" t="s">
        <v>211</v>
      </c>
      <c r="C292" s="286" t="s">
        <v>212</v>
      </c>
      <c r="D292" s="286"/>
      <c r="E292" s="286"/>
      <c r="F292" s="286"/>
      <c r="G292" s="286"/>
    </row>
    <row r="293" spans="1:7" s="45" customFormat="1" ht="24.75" customHeight="1" x14ac:dyDescent="0.3">
      <c r="A293" s="42"/>
      <c r="B293" s="174" t="s">
        <v>213</v>
      </c>
      <c r="C293" s="300" t="s">
        <v>214</v>
      </c>
      <c r="D293" s="300"/>
      <c r="E293" s="300"/>
      <c r="F293" s="300"/>
      <c r="G293" s="300"/>
    </row>
    <row r="294" spans="1:7" x14ac:dyDescent="0.2">
      <c r="B294" s="23"/>
      <c r="D294" s="1"/>
      <c r="F294" s="96"/>
      <c r="G294" s="1"/>
    </row>
    <row r="295" spans="1:7" x14ac:dyDescent="0.2">
      <c r="B295" s="23"/>
      <c r="D295" s="1"/>
      <c r="F295" s="96"/>
      <c r="G295" s="1"/>
    </row>
    <row r="296" spans="1:7" x14ac:dyDescent="0.2">
      <c r="B296" s="23"/>
      <c r="D296" s="1"/>
      <c r="F296" s="96"/>
      <c r="G296" s="1"/>
    </row>
    <row r="297" spans="1:7" x14ac:dyDescent="0.2">
      <c r="B297" s="23"/>
      <c r="D297" s="1"/>
      <c r="F297" s="96"/>
      <c r="G297" s="1"/>
    </row>
    <row r="298" spans="1:7" x14ac:dyDescent="0.2">
      <c r="B298" s="23"/>
      <c r="D298" s="1"/>
      <c r="F298" s="96"/>
      <c r="G298" s="1"/>
    </row>
    <row r="299" spans="1:7" x14ac:dyDescent="0.2">
      <c r="B299" s="23"/>
      <c r="D299" s="1"/>
      <c r="F299" s="96"/>
      <c r="G299" s="1"/>
    </row>
    <row r="300" spans="1:7" x14ac:dyDescent="0.2">
      <c r="B300" s="23"/>
      <c r="D300" s="1"/>
      <c r="F300" s="96"/>
      <c r="G300" s="1"/>
    </row>
    <row r="301" spans="1:7" x14ac:dyDescent="0.2">
      <c r="B301" s="23"/>
      <c r="D301" s="1"/>
      <c r="F301" s="96"/>
      <c r="G301" s="1"/>
    </row>
    <row r="302" spans="1:7" x14ac:dyDescent="0.2">
      <c r="B302" s="23"/>
      <c r="D302" s="1"/>
      <c r="F302" s="96"/>
      <c r="G302" s="1"/>
    </row>
    <row r="303" spans="1:7" x14ac:dyDescent="0.2">
      <c r="B303" s="23"/>
      <c r="D303" s="1"/>
      <c r="F303" s="96"/>
      <c r="G303" s="1"/>
    </row>
    <row r="304" spans="1:7" x14ac:dyDescent="0.2">
      <c r="B304" s="23"/>
      <c r="D304" s="1"/>
      <c r="F304" s="96"/>
      <c r="G304" s="1"/>
    </row>
    <row r="305" spans="2:7" x14ac:dyDescent="0.2">
      <c r="B305" s="23"/>
      <c r="D305" s="1"/>
      <c r="F305" s="97"/>
      <c r="G305" s="1"/>
    </row>
    <row r="306" spans="2:7" x14ac:dyDescent="0.2">
      <c r="B306" s="23"/>
      <c r="D306" s="1"/>
      <c r="F306" s="97"/>
      <c r="G306" s="1"/>
    </row>
    <row r="307" spans="2:7" x14ac:dyDescent="0.2">
      <c r="B307" s="23"/>
      <c r="D307" s="1"/>
      <c r="F307" s="97"/>
      <c r="G307" s="1"/>
    </row>
    <row r="308" spans="2:7" x14ac:dyDescent="0.2">
      <c r="B308" s="23"/>
      <c r="D308" s="1"/>
      <c r="F308" s="97"/>
      <c r="G308" s="1"/>
    </row>
    <row r="309" spans="2:7" x14ac:dyDescent="0.2">
      <c r="B309" s="23"/>
      <c r="D309" s="1"/>
      <c r="F309" s="96"/>
      <c r="G309" s="1"/>
    </row>
    <row r="310" spans="2:7" x14ac:dyDescent="0.2">
      <c r="B310" s="23"/>
      <c r="D310" s="1"/>
      <c r="F310" s="98"/>
      <c r="G310" s="1"/>
    </row>
    <row r="311" spans="2:7" x14ac:dyDescent="0.2">
      <c r="B311" s="23"/>
      <c r="D311" s="1"/>
      <c r="F311" s="98"/>
      <c r="G311" s="1"/>
    </row>
    <row r="312" spans="2:7" x14ac:dyDescent="0.2">
      <c r="B312" s="23"/>
      <c r="D312" s="1"/>
      <c r="G312" s="1"/>
    </row>
    <row r="313" spans="2:7" x14ac:dyDescent="0.2">
      <c r="B313" s="23"/>
      <c r="D313" s="1"/>
      <c r="G313" s="1"/>
    </row>
    <row r="314" spans="2:7" x14ac:dyDescent="0.2">
      <c r="B314" s="23"/>
      <c r="D314" s="1"/>
      <c r="G314" s="1"/>
    </row>
    <row r="315" spans="2:7" x14ac:dyDescent="0.2">
      <c r="B315" s="23"/>
      <c r="D315" s="1"/>
      <c r="G315" s="1"/>
    </row>
    <row r="316" spans="2:7" x14ac:dyDescent="0.2">
      <c r="B316" s="23"/>
      <c r="D316" s="1"/>
      <c r="G316" s="1"/>
    </row>
    <row r="317" spans="2:7" x14ac:dyDescent="0.2">
      <c r="B317" s="23"/>
      <c r="D317" s="1"/>
      <c r="G317" s="1"/>
    </row>
    <row r="318" spans="2:7" x14ac:dyDescent="0.2">
      <c r="B318" s="23"/>
      <c r="D318" s="1"/>
      <c r="G318" s="1"/>
    </row>
    <row r="319" spans="2:7" x14ac:dyDescent="0.2">
      <c r="B319" s="23"/>
      <c r="D319" s="1"/>
      <c r="G319" s="1"/>
    </row>
    <row r="320" spans="2:7" x14ac:dyDescent="0.2">
      <c r="B320" s="23"/>
      <c r="D320" s="1"/>
      <c r="G320" s="1"/>
    </row>
    <row r="321" spans="2:7" x14ac:dyDescent="0.2">
      <c r="B321" s="23"/>
      <c r="D321" s="1"/>
      <c r="G321" s="1"/>
    </row>
    <row r="322" spans="2:7" x14ac:dyDescent="0.2">
      <c r="B322" s="23"/>
      <c r="D322" s="1"/>
      <c r="G322" s="1"/>
    </row>
    <row r="323" spans="2:7" x14ac:dyDescent="0.2">
      <c r="B323" s="23"/>
      <c r="D323" s="1"/>
      <c r="G323" s="1"/>
    </row>
    <row r="324" spans="2:7" x14ac:dyDescent="0.2">
      <c r="B324" s="23"/>
      <c r="D324" s="1"/>
      <c r="G324" s="1"/>
    </row>
    <row r="325" spans="2:7" x14ac:dyDescent="0.2">
      <c r="B325" s="23"/>
      <c r="D325" s="1"/>
      <c r="G325" s="1"/>
    </row>
    <row r="326" spans="2:7" x14ac:dyDescent="0.2">
      <c r="B326" s="23"/>
      <c r="D326" s="1"/>
      <c r="G326" s="1"/>
    </row>
    <row r="327" spans="2:7" x14ac:dyDescent="0.2">
      <c r="B327" s="23"/>
      <c r="D327" s="1"/>
      <c r="G327" s="1"/>
    </row>
    <row r="328" spans="2:7" x14ac:dyDescent="0.2">
      <c r="B328" s="23"/>
      <c r="D328" s="1"/>
      <c r="G328" s="1"/>
    </row>
    <row r="329" spans="2:7" x14ac:dyDescent="0.2">
      <c r="B329" s="23"/>
      <c r="D329" s="1"/>
      <c r="G329" s="1"/>
    </row>
    <row r="330" spans="2:7" x14ac:dyDescent="0.2">
      <c r="B330" s="23"/>
      <c r="D330" s="1"/>
      <c r="G330" s="1"/>
    </row>
    <row r="331" spans="2:7" x14ac:dyDescent="0.2">
      <c r="B331" s="23"/>
      <c r="D331" s="1"/>
      <c r="G331" s="1"/>
    </row>
    <row r="332" spans="2:7" x14ac:dyDescent="0.2">
      <c r="B332" s="23"/>
      <c r="D332" s="1"/>
      <c r="G332" s="1"/>
    </row>
    <row r="333" spans="2:7" x14ac:dyDescent="0.2">
      <c r="B333" s="23"/>
      <c r="D333" s="1"/>
      <c r="G333" s="1"/>
    </row>
    <row r="334" spans="2:7" x14ac:dyDescent="0.2">
      <c r="B334" s="23"/>
      <c r="D334" s="1"/>
      <c r="G334" s="1"/>
    </row>
    <row r="335" spans="2:7" x14ac:dyDescent="0.2">
      <c r="B335" s="23"/>
      <c r="D335" s="1"/>
      <c r="G335" s="1"/>
    </row>
    <row r="336" spans="2:7" x14ac:dyDescent="0.2">
      <c r="B336" s="23"/>
      <c r="D336" s="1"/>
      <c r="G336" s="1"/>
    </row>
    <row r="337" spans="2:7" x14ac:dyDescent="0.2">
      <c r="B337" s="23"/>
      <c r="D337" s="1"/>
      <c r="G337" s="1"/>
    </row>
  </sheetData>
  <sortState ref="B40:G47">
    <sortCondition ref="D40:D47"/>
  </sortState>
  <mergeCells count="96">
    <mergeCell ref="A275:B275"/>
    <mergeCell ref="C293:G293"/>
    <mergeCell ref="A277:G277"/>
    <mergeCell ref="A279:G279"/>
    <mergeCell ref="A280:G280"/>
    <mergeCell ref="A281:G281"/>
    <mergeCell ref="A282:G282"/>
    <mergeCell ref="A283:G283"/>
    <mergeCell ref="A284:G284"/>
    <mergeCell ref="A285:G285"/>
    <mergeCell ref="B286:G286"/>
    <mergeCell ref="B287:G287"/>
    <mergeCell ref="B288:G288"/>
    <mergeCell ref="A289:G289"/>
    <mergeCell ref="C292:G292"/>
    <mergeCell ref="F275:G275"/>
    <mergeCell ref="F274:G274"/>
    <mergeCell ref="A191:B191"/>
    <mergeCell ref="A153:B153"/>
    <mergeCell ref="F273:G273"/>
    <mergeCell ref="A274:B274"/>
    <mergeCell ref="C274:D274"/>
    <mergeCell ref="A186:B186"/>
    <mergeCell ref="A161:B161"/>
    <mergeCell ref="A170:B170"/>
    <mergeCell ref="A174:B174"/>
    <mergeCell ref="A175:B175"/>
    <mergeCell ref="A183:B183"/>
    <mergeCell ref="A273:B273"/>
    <mergeCell ref="C273:D273"/>
    <mergeCell ref="H18:H23"/>
    <mergeCell ref="H25:H33"/>
    <mergeCell ref="C290:G290"/>
    <mergeCell ref="C291:G291"/>
    <mergeCell ref="A276:B276"/>
    <mergeCell ref="A278:G278"/>
    <mergeCell ref="A146:B146"/>
    <mergeCell ref="A271:B271"/>
    <mergeCell ref="C271:E271"/>
    <mergeCell ref="F271:G271"/>
    <mergeCell ref="A272:B272"/>
    <mergeCell ref="C272:E272"/>
    <mergeCell ref="F272:G272"/>
    <mergeCell ref="A270:G270"/>
    <mergeCell ref="A156:B156"/>
    <mergeCell ref="C275:E275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G13"/>
    <mergeCell ref="A14:B14"/>
    <mergeCell ref="A15:B15"/>
    <mergeCell ref="A16:B16"/>
    <mergeCell ref="A17:B17"/>
    <mergeCell ref="A24:B24"/>
    <mergeCell ref="A34:B34"/>
    <mergeCell ref="A37:B37"/>
    <mergeCell ref="A138:B138"/>
    <mergeCell ref="A47:B47"/>
    <mergeCell ref="A38:B38"/>
    <mergeCell ref="A57:B57"/>
    <mergeCell ref="A65:B65"/>
    <mergeCell ref="A69:B69"/>
    <mergeCell ref="A76:B76"/>
    <mergeCell ref="A108:B108"/>
    <mergeCell ref="A114:B114"/>
    <mergeCell ref="A115:B115"/>
    <mergeCell ref="A120:B120"/>
    <mergeCell ref="A127:B127"/>
    <mergeCell ref="A83:B83"/>
    <mergeCell ref="A95:B95"/>
    <mergeCell ref="A96:B96"/>
    <mergeCell ref="A269:B269"/>
    <mergeCell ref="A255:B255"/>
    <mergeCell ref="A199:B199"/>
    <mergeCell ref="A210:B210"/>
    <mergeCell ref="A213:B213"/>
    <mergeCell ref="A220:B220"/>
    <mergeCell ref="A226:B226"/>
    <mergeCell ref="A232:B232"/>
    <mergeCell ref="A235:B235"/>
    <mergeCell ref="A240:B240"/>
    <mergeCell ref="A249:B249"/>
    <mergeCell ref="A262:B262"/>
    <mergeCell ref="A200:B200"/>
    <mergeCell ref="A103:B103"/>
  </mergeCells>
  <phoneticPr fontId="0" type="noConversion"/>
  <pageMargins left="0.25" right="0.25" top="0.75" bottom="0.75" header="0.3" footer="0.3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C75"/>
    <pageSetUpPr fitToPage="1"/>
  </sheetPr>
  <dimension ref="A1:H92"/>
  <sheetViews>
    <sheetView view="pageBreakPreview" topLeftCell="B1" zoomScale="60" zoomScaleNormal="100" workbookViewId="0">
      <selection activeCell="A5" sqref="A5:B5"/>
    </sheetView>
  </sheetViews>
  <sheetFormatPr defaultRowHeight="12.75" x14ac:dyDescent="0.2"/>
  <cols>
    <col min="1" max="1" width="10.7109375" hidden="1" customWidth="1"/>
    <col min="2" max="2" width="131.7109375" customWidth="1"/>
    <col min="3" max="4" width="17.28515625" customWidth="1"/>
    <col min="5" max="5" width="15.42578125" customWidth="1"/>
    <col min="6" max="6" width="16.7109375" style="228" customWidth="1"/>
    <col min="7" max="7" width="22.140625" customWidth="1"/>
    <col min="8" max="8" width="15.7109375" customWidth="1"/>
  </cols>
  <sheetData>
    <row r="1" spans="1:7" s="65" customFormat="1" ht="23.25" customHeight="1" x14ac:dyDescent="0.2">
      <c r="A1" s="216"/>
      <c r="B1" s="217"/>
      <c r="C1" s="311" t="s">
        <v>240</v>
      </c>
      <c r="D1" s="311"/>
      <c r="E1" s="311"/>
      <c r="F1" s="311"/>
      <c r="G1" s="312"/>
    </row>
    <row r="2" spans="1:7" s="10" customFormat="1" ht="21.75" customHeight="1" x14ac:dyDescent="0.2">
      <c r="A2" s="313" t="s">
        <v>605</v>
      </c>
      <c r="B2" s="314"/>
      <c r="C2" s="281"/>
      <c r="D2" s="281"/>
      <c r="E2" s="281"/>
      <c r="F2" s="281"/>
      <c r="G2" s="281"/>
    </row>
    <row r="3" spans="1:7" s="10" customFormat="1" ht="21.75" customHeight="1" x14ac:dyDescent="0.2">
      <c r="A3" s="313" t="s">
        <v>60</v>
      </c>
      <c r="B3" s="314"/>
      <c r="C3" s="281"/>
      <c r="D3" s="281"/>
      <c r="E3" s="281"/>
      <c r="F3" s="281"/>
      <c r="G3" s="281"/>
    </row>
    <row r="4" spans="1:7" s="10" customFormat="1" ht="21" customHeight="1" x14ac:dyDescent="0.2">
      <c r="A4" s="313" t="s">
        <v>61</v>
      </c>
      <c r="B4" s="314"/>
      <c r="C4" s="281"/>
      <c r="D4" s="281"/>
      <c r="E4" s="281"/>
      <c r="F4" s="281"/>
      <c r="G4" s="281"/>
    </row>
    <row r="5" spans="1:7" s="10" customFormat="1" ht="24" customHeight="1" x14ac:dyDescent="0.2">
      <c r="A5" s="313" t="s">
        <v>62</v>
      </c>
      <c r="B5" s="314"/>
      <c r="C5" s="281"/>
      <c r="D5" s="281"/>
      <c r="E5" s="281"/>
      <c r="F5" s="281"/>
      <c r="G5" s="281"/>
    </row>
    <row r="6" spans="1:7" s="10" customFormat="1" ht="21" customHeight="1" x14ac:dyDescent="0.2">
      <c r="A6" s="313" t="s">
        <v>63</v>
      </c>
      <c r="B6" s="314"/>
      <c r="C6" s="281"/>
      <c r="D6" s="281"/>
      <c r="E6" s="281"/>
      <c r="F6" s="281"/>
      <c r="G6" s="281"/>
    </row>
    <row r="7" spans="1:7" s="10" customFormat="1" ht="23.25" customHeight="1" x14ac:dyDescent="0.2">
      <c r="A7" s="313" t="s">
        <v>638</v>
      </c>
      <c r="B7" s="314"/>
      <c r="C7" s="281"/>
      <c r="D7" s="281"/>
      <c r="E7" s="281"/>
      <c r="F7" s="281"/>
      <c r="G7" s="281"/>
    </row>
    <row r="8" spans="1:7" s="10" customFormat="1" ht="21" customHeight="1" x14ac:dyDescent="0.2">
      <c r="A8" s="313" t="s">
        <v>64</v>
      </c>
      <c r="B8" s="314"/>
      <c r="C8" s="281"/>
      <c r="D8" s="281"/>
      <c r="E8" s="281"/>
      <c r="F8" s="281"/>
      <c r="G8" s="281"/>
    </row>
    <row r="9" spans="1:7" s="10" customFormat="1" ht="21.75" customHeight="1" x14ac:dyDescent="0.2">
      <c r="A9" s="315" t="s">
        <v>251</v>
      </c>
      <c r="B9" s="316"/>
      <c r="C9" s="281"/>
      <c r="D9" s="281"/>
      <c r="E9" s="281"/>
      <c r="F9" s="281"/>
      <c r="G9" s="281"/>
    </row>
    <row r="10" spans="1:7" s="10" customFormat="1" ht="21.75" customHeight="1" x14ac:dyDescent="0.2">
      <c r="A10" s="315" t="s">
        <v>230</v>
      </c>
      <c r="B10" s="316"/>
      <c r="C10" s="281"/>
      <c r="D10" s="281"/>
      <c r="E10" s="281"/>
      <c r="F10" s="281"/>
      <c r="G10" s="281"/>
    </row>
    <row r="11" spans="1:7" s="10" customFormat="1" ht="24.75" customHeight="1" x14ac:dyDescent="0.2">
      <c r="A11" s="315" t="s">
        <v>579</v>
      </c>
      <c r="B11" s="316"/>
      <c r="C11" s="281"/>
      <c r="D11" s="281"/>
      <c r="E11" s="281"/>
      <c r="F11" s="281"/>
      <c r="G11" s="281"/>
    </row>
    <row r="12" spans="1:7" s="10" customFormat="1" ht="21.75" customHeight="1" x14ac:dyDescent="0.2">
      <c r="A12" s="317" t="s">
        <v>580</v>
      </c>
      <c r="B12" s="316"/>
      <c r="C12" s="281"/>
      <c r="D12" s="281"/>
      <c r="E12" s="281"/>
      <c r="F12" s="281"/>
      <c r="G12" s="281"/>
    </row>
    <row r="13" spans="1:7" s="19" customFormat="1" ht="25.5" customHeight="1" x14ac:dyDescent="0.2">
      <c r="A13" s="318" t="s">
        <v>284</v>
      </c>
      <c r="B13" s="319"/>
      <c r="C13" s="319"/>
      <c r="D13" s="319"/>
      <c r="E13" s="319"/>
      <c r="F13" s="319"/>
      <c r="G13" s="320"/>
    </row>
    <row r="14" spans="1:7" s="20" customFormat="1" ht="20.25" customHeight="1" x14ac:dyDescent="0.2">
      <c r="A14" s="277" t="s">
        <v>19</v>
      </c>
      <c r="B14" s="277"/>
      <c r="C14" s="164" t="s">
        <v>34</v>
      </c>
      <c r="D14" s="165" t="s">
        <v>539</v>
      </c>
      <c r="E14" s="207" t="s">
        <v>35</v>
      </c>
      <c r="F14" s="207" t="s">
        <v>238</v>
      </c>
      <c r="G14" s="207" t="s">
        <v>36</v>
      </c>
    </row>
    <row r="15" spans="1:7" s="20" customFormat="1" ht="17.25" customHeight="1" x14ac:dyDescent="0.2">
      <c r="A15" s="278" t="s">
        <v>20</v>
      </c>
      <c r="B15" s="278"/>
      <c r="C15" s="166" t="s">
        <v>21</v>
      </c>
      <c r="D15" s="166" t="s">
        <v>22</v>
      </c>
      <c r="E15" s="208" t="s">
        <v>23</v>
      </c>
      <c r="F15" s="208" t="s">
        <v>35</v>
      </c>
      <c r="G15" s="208" t="s">
        <v>22</v>
      </c>
    </row>
    <row r="16" spans="1:7" s="57" customFormat="1" ht="22.5" customHeight="1" x14ac:dyDescent="0.2">
      <c r="A16" s="321" t="s">
        <v>503</v>
      </c>
      <c r="B16" s="321"/>
      <c r="C16" s="83"/>
      <c r="D16" s="84"/>
      <c r="E16" s="82"/>
      <c r="F16" s="210"/>
      <c r="G16" s="105"/>
    </row>
    <row r="17" spans="1:7" s="52" customFormat="1" ht="23.25" customHeight="1" x14ac:dyDescent="0.2">
      <c r="A17" s="55"/>
      <c r="B17" s="91" t="s">
        <v>560</v>
      </c>
      <c r="C17" s="91">
        <v>30</v>
      </c>
      <c r="D17" s="238">
        <v>100</v>
      </c>
      <c r="E17" s="50"/>
      <c r="F17" s="218"/>
      <c r="G17" s="9">
        <f>SUM(E17*D17)</f>
        <v>0</v>
      </c>
    </row>
    <row r="18" spans="1:7" s="52" customFormat="1" ht="22.5" customHeight="1" x14ac:dyDescent="0.2">
      <c r="A18" s="55"/>
      <c r="B18" s="91" t="s">
        <v>507</v>
      </c>
      <c r="C18" s="91">
        <v>20</v>
      </c>
      <c r="D18" s="238">
        <v>100</v>
      </c>
      <c r="E18" s="50"/>
      <c r="F18" s="206"/>
      <c r="G18" s="9">
        <f t="shared" ref="G18:G63" si="0">SUM(E18*D18)</f>
        <v>0</v>
      </c>
    </row>
    <row r="19" spans="1:7" s="52" customFormat="1" ht="22.5" customHeight="1" x14ac:dyDescent="0.2">
      <c r="A19" s="55"/>
      <c r="B19" s="233" t="s">
        <v>512</v>
      </c>
      <c r="C19" s="89">
        <v>25</v>
      </c>
      <c r="D19" s="238">
        <v>100</v>
      </c>
      <c r="E19" s="50"/>
      <c r="F19" s="206"/>
      <c r="G19" s="9">
        <f t="shared" si="0"/>
        <v>0</v>
      </c>
    </row>
    <row r="20" spans="1:7" s="52" customFormat="1" ht="22.5" customHeight="1" x14ac:dyDescent="0.2">
      <c r="A20" s="55" t="s">
        <v>255</v>
      </c>
      <c r="B20" s="91" t="s">
        <v>643</v>
      </c>
      <c r="C20" s="91">
        <v>15</v>
      </c>
      <c r="D20" s="238">
        <v>100</v>
      </c>
      <c r="E20" s="50"/>
      <c r="F20" s="206"/>
      <c r="G20" s="9">
        <f t="shared" si="0"/>
        <v>0</v>
      </c>
    </row>
    <row r="21" spans="1:7" s="52" customFormat="1" ht="22.5" customHeight="1" x14ac:dyDescent="0.2">
      <c r="A21" s="55" t="s">
        <v>259</v>
      </c>
      <c r="B21" s="234" t="s">
        <v>508</v>
      </c>
      <c r="C21" s="89">
        <v>25</v>
      </c>
      <c r="D21" s="238">
        <v>120</v>
      </c>
      <c r="E21" s="50"/>
      <c r="F21" s="218"/>
      <c r="G21" s="9">
        <f t="shared" si="0"/>
        <v>0</v>
      </c>
    </row>
    <row r="22" spans="1:7" s="52" customFormat="1" ht="22.5" customHeight="1" x14ac:dyDescent="0.2">
      <c r="A22" s="55" t="s">
        <v>263</v>
      </c>
      <c r="B22" s="91" t="s">
        <v>510</v>
      </c>
      <c r="C22" s="91">
        <v>20</v>
      </c>
      <c r="D22" s="238">
        <v>120</v>
      </c>
      <c r="E22" s="50"/>
      <c r="F22" s="218"/>
      <c r="G22" s="9">
        <f t="shared" si="0"/>
        <v>0</v>
      </c>
    </row>
    <row r="23" spans="1:7" s="52" customFormat="1" ht="22.5" customHeight="1" x14ac:dyDescent="0.2">
      <c r="A23" s="55" t="s">
        <v>271</v>
      </c>
      <c r="B23" s="88" t="s">
        <v>511</v>
      </c>
      <c r="C23" s="89">
        <v>25</v>
      </c>
      <c r="D23" s="238">
        <v>120</v>
      </c>
      <c r="E23" s="50"/>
      <c r="F23" s="218"/>
      <c r="G23" s="9">
        <f t="shared" si="0"/>
        <v>0</v>
      </c>
    </row>
    <row r="24" spans="1:7" s="52" customFormat="1" ht="22.5" customHeight="1" x14ac:dyDescent="0.2">
      <c r="A24" s="55" t="s">
        <v>270</v>
      </c>
      <c r="B24" s="234" t="s">
        <v>644</v>
      </c>
      <c r="C24" s="89">
        <v>30</v>
      </c>
      <c r="D24" s="238">
        <v>120</v>
      </c>
      <c r="E24" s="50"/>
      <c r="F24" s="218"/>
      <c r="G24" s="9">
        <f t="shared" si="0"/>
        <v>0</v>
      </c>
    </row>
    <row r="25" spans="1:7" s="52" customFormat="1" ht="22.5" customHeight="1" x14ac:dyDescent="0.2">
      <c r="A25" s="55" t="s">
        <v>266</v>
      </c>
      <c r="B25" s="91" t="s">
        <v>509</v>
      </c>
      <c r="C25" s="91">
        <v>30</v>
      </c>
      <c r="D25" s="238">
        <v>140</v>
      </c>
      <c r="E25" s="50"/>
      <c r="F25" s="206"/>
      <c r="G25" s="9">
        <f t="shared" si="0"/>
        <v>0</v>
      </c>
    </row>
    <row r="26" spans="1:7" s="57" customFormat="1" ht="22.5" customHeight="1" x14ac:dyDescent="0.2">
      <c r="A26" s="321" t="s">
        <v>505</v>
      </c>
      <c r="B26" s="321"/>
      <c r="C26" s="83"/>
      <c r="D26" s="84"/>
      <c r="E26" s="82"/>
      <c r="F26" s="210"/>
      <c r="G26" s="82"/>
    </row>
    <row r="27" spans="1:7" s="52" customFormat="1" ht="22.5" customHeight="1" x14ac:dyDescent="0.2">
      <c r="A27" s="55"/>
      <c r="B27" s="91" t="s">
        <v>513</v>
      </c>
      <c r="C27" s="91">
        <v>20</v>
      </c>
      <c r="D27" s="238">
        <v>100</v>
      </c>
      <c r="E27" s="50"/>
      <c r="F27" s="206"/>
      <c r="G27" s="9">
        <f t="shared" si="0"/>
        <v>0</v>
      </c>
    </row>
    <row r="28" spans="1:7" s="52" customFormat="1" ht="22.5" customHeight="1" x14ac:dyDescent="0.2">
      <c r="A28" s="55"/>
      <c r="B28" s="91" t="s">
        <v>561</v>
      </c>
      <c r="C28" s="91">
        <v>40</v>
      </c>
      <c r="D28" s="238">
        <v>100</v>
      </c>
      <c r="E28" s="50"/>
      <c r="F28" s="206"/>
      <c r="G28" s="9">
        <f t="shared" si="0"/>
        <v>0</v>
      </c>
    </row>
    <row r="29" spans="1:7" s="52" customFormat="1" ht="22.5" customHeight="1" x14ac:dyDescent="0.2">
      <c r="A29" s="55"/>
      <c r="B29" s="91" t="s">
        <v>514</v>
      </c>
      <c r="C29" s="91">
        <v>30</v>
      </c>
      <c r="D29" s="238">
        <v>100</v>
      </c>
      <c r="E29" s="50"/>
      <c r="F29" s="206"/>
      <c r="G29" s="9">
        <f t="shared" si="0"/>
        <v>0</v>
      </c>
    </row>
    <row r="30" spans="1:7" s="52" customFormat="1" ht="22.5" customHeight="1" x14ac:dyDescent="0.2">
      <c r="A30" s="55"/>
      <c r="B30" s="91" t="s">
        <v>515</v>
      </c>
      <c r="C30" s="89">
        <v>20</v>
      </c>
      <c r="D30" s="238">
        <v>100</v>
      </c>
      <c r="E30" s="50"/>
      <c r="F30" s="206"/>
      <c r="G30" s="9">
        <f t="shared" si="0"/>
        <v>0</v>
      </c>
    </row>
    <row r="31" spans="1:7" s="52" customFormat="1" ht="22.5" customHeight="1" x14ac:dyDescent="0.2">
      <c r="A31" s="55"/>
      <c r="B31" s="91" t="s">
        <v>516</v>
      </c>
      <c r="C31" s="91">
        <v>30</v>
      </c>
      <c r="D31" s="238">
        <v>100</v>
      </c>
      <c r="E31" s="50"/>
      <c r="F31" s="206"/>
      <c r="G31" s="9">
        <f t="shared" si="0"/>
        <v>0</v>
      </c>
    </row>
    <row r="32" spans="1:7" s="52" customFormat="1" ht="22.5" customHeight="1" x14ac:dyDescent="0.2">
      <c r="A32" s="55"/>
      <c r="B32" s="233" t="s">
        <v>517</v>
      </c>
      <c r="C32" s="89">
        <v>25</v>
      </c>
      <c r="D32" s="238">
        <v>100</v>
      </c>
      <c r="E32" s="50"/>
      <c r="F32" s="206"/>
      <c r="G32" s="9">
        <f t="shared" si="0"/>
        <v>0</v>
      </c>
    </row>
    <row r="33" spans="1:7" s="52" customFormat="1" ht="22.5" customHeight="1" x14ac:dyDescent="0.2">
      <c r="A33" s="55"/>
      <c r="B33" s="234" t="s">
        <v>518</v>
      </c>
      <c r="C33" s="89">
        <v>30</v>
      </c>
      <c r="D33" s="238">
        <v>120</v>
      </c>
      <c r="E33" s="50"/>
      <c r="F33" s="206"/>
      <c r="G33" s="9">
        <f t="shared" si="0"/>
        <v>0</v>
      </c>
    </row>
    <row r="34" spans="1:7" s="52" customFormat="1" ht="22.5" customHeight="1" x14ac:dyDescent="0.2">
      <c r="A34" s="55"/>
      <c r="B34" s="91" t="s">
        <v>536</v>
      </c>
      <c r="C34" s="91">
        <v>15</v>
      </c>
      <c r="D34" s="238">
        <v>160</v>
      </c>
      <c r="E34" s="50"/>
      <c r="F34" s="206"/>
      <c r="G34" s="9">
        <f t="shared" si="0"/>
        <v>0</v>
      </c>
    </row>
    <row r="35" spans="1:7" s="52" customFormat="1" ht="19.5" customHeight="1" x14ac:dyDescent="0.2">
      <c r="A35" s="55"/>
      <c r="B35" s="91" t="s">
        <v>56</v>
      </c>
      <c r="C35" s="91">
        <v>1500</v>
      </c>
      <c r="D35" s="161">
        <v>2000</v>
      </c>
      <c r="E35" s="50"/>
      <c r="F35" s="206"/>
      <c r="G35" s="9">
        <f t="shared" si="0"/>
        <v>0</v>
      </c>
    </row>
    <row r="36" spans="1:7" s="52" customFormat="1" ht="19.5" customHeight="1" x14ac:dyDescent="0.2">
      <c r="A36" s="55"/>
      <c r="B36" s="91" t="s">
        <v>478</v>
      </c>
      <c r="C36" s="91">
        <v>2000</v>
      </c>
      <c r="D36" s="161">
        <v>3000</v>
      </c>
      <c r="E36" s="50"/>
      <c r="F36" s="206"/>
      <c r="G36" s="9">
        <f t="shared" si="0"/>
        <v>0</v>
      </c>
    </row>
    <row r="37" spans="1:7" s="57" customFormat="1" ht="22.5" customHeight="1" x14ac:dyDescent="0.2">
      <c r="A37" s="321" t="s">
        <v>504</v>
      </c>
      <c r="B37" s="321"/>
      <c r="C37" s="83"/>
      <c r="D37" s="84"/>
      <c r="E37" s="82"/>
      <c r="F37" s="210"/>
      <c r="G37" s="82"/>
    </row>
    <row r="38" spans="1:7" s="52" customFormat="1" ht="22.5" customHeight="1" x14ac:dyDescent="0.2">
      <c r="A38" s="55" t="s">
        <v>256</v>
      </c>
      <c r="B38" s="233" t="s">
        <v>519</v>
      </c>
      <c r="C38" s="89">
        <v>20</v>
      </c>
      <c r="D38" s="238">
        <v>90</v>
      </c>
      <c r="E38" s="50"/>
      <c r="F38" s="218"/>
      <c r="G38" s="9">
        <f t="shared" si="0"/>
        <v>0</v>
      </c>
    </row>
    <row r="39" spans="1:7" s="52" customFormat="1" ht="22.5" customHeight="1" x14ac:dyDescent="0.2">
      <c r="A39" s="55"/>
      <c r="B39" s="91" t="s">
        <v>520</v>
      </c>
      <c r="C39" s="91">
        <v>20</v>
      </c>
      <c r="D39" s="238">
        <v>100</v>
      </c>
      <c r="E39" s="50"/>
      <c r="F39" s="218"/>
      <c r="G39" s="9">
        <f t="shared" si="0"/>
        <v>0</v>
      </c>
    </row>
    <row r="40" spans="1:7" s="52" customFormat="1" ht="22.5" customHeight="1" x14ac:dyDescent="0.2">
      <c r="A40" s="55" t="s">
        <v>257</v>
      </c>
      <c r="B40" s="91" t="s">
        <v>523</v>
      </c>
      <c r="C40" s="91">
        <v>30</v>
      </c>
      <c r="D40" s="238">
        <v>120</v>
      </c>
      <c r="E40" s="50"/>
      <c r="F40" s="218"/>
      <c r="G40" s="9">
        <f t="shared" si="0"/>
        <v>0</v>
      </c>
    </row>
    <row r="41" spans="1:7" s="52" customFormat="1" ht="22.5" customHeight="1" x14ac:dyDescent="0.2">
      <c r="A41" s="55" t="s">
        <v>264</v>
      </c>
      <c r="B41" s="88" t="s">
        <v>522</v>
      </c>
      <c r="C41" s="89">
        <v>20</v>
      </c>
      <c r="D41" s="238">
        <v>140</v>
      </c>
      <c r="E41" s="50"/>
      <c r="F41" s="218"/>
      <c r="G41" s="9">
        <f t="shared" si="0"/>
        <v>0</v>
      </c>
    </row>
    <row r="42" spans="1:7" s="52" customFormat="1" ht="22.5" customHeight="1" x14ac:dyDescent="0.2">
      <c r="A42" s="55" t="s">
        <v>267</v>
      </c>
      <c r="B42" s="234" t="s">
        <v>521</v>
      </c>
      <c r="C42" s="89">
        <v>20</v>
      </c>
      <c r="D42" s="238">
        <v>150</v>
      </c>
      <c r="E42" s="50"/>
      <c r="F42" s="218"/>
      <c r="G42" s="9">
        <f t="shared" si="0"/>
        <v>0</v>
      </c>
    </row>
    <row r="43" spans="1:7" s="52" customFormat="1" ht="22.5" customHeight="1" x14ac:dyDescent="0.2">
      <c r="A43" s="55" t="s">
        <v>268</v>
      </c>
      <c r="B43" s="91" t="s">
        <v>562</v>
      </c>
      <c r="C43" s="91">
        <v>30</v>
      </c>
      <c r="D43" s="238">
        <v>150</v>
      </c>
      <c r="E43" s="50"/>
      <c r="F43" s="206"/>
      <c r="G43" s="9">
        <f t="shared" si="0"/>
        <v>0</v>
      </c>
    </row>
    <row r="44" spans="1:7" s="57" customFormat="1" ht="21.75" customHeight="1" x14ac:dyDescent="0.2">
      <c r="A44" s="322" t="s">
        <v>506</v>
      </c>
      <c r="B44" s="323"/>
      <c r="C44" s="83"/>
      <c r="D44" s="83"/>
      <c r="E44" s="82"/>
      <c r="F44" s="210"/>
      <c r="G44" s="82"/>
    </row>
    <row r="45" spans="1:7" s="52" customFormat="1" ht="22.5" customHeight="1" x14ac:dyDescent="0.2">
      <c r="A45" s="55" t="s">
        <v>258</v>
      </c>
      <c r="B45" s="233" t="s">
        <v>524</v>
      </c>
      <c r="C45" s="89">
        <v>45</v>
      </c>
      <c r="D45" s="238">
        <v>120</v>
      </c>
      <c r="E45" s="50"/>
      <c r="F45" s="218"/>
      <c r="G45" s="9">
        <f t="shared" si="0"/>
        <v>0</v>
      </c>
    </row>
    <row r="46" spans="1:7" s="52" customFormat="1" ht="22.5" customHeight="1" x14ac:dyDescent="0.2">
      <c r="A46" s="55" t="s">
        <v>260</v>
      </c>
      <c r="B46" s="91" t="s">
        <v>525</v>
      </c>
      <c r="C46" s="91">
        <v>40</v>
      </c>
      <c r="D46" s="238">
        <v>120</v>
      </c>
      <c r="E46" s="50"/>
      <c r="F46" s="218"/>
      <c r="G46" s="9">
        <f t="shared" si="0"/>
        <v>0</v>
      </c>
    </row>
    <row r="47" spans="1:7" s="52" customFormat="1" ht="22.5" customHeight="1" x14ac:dyDescent="0.2">
      <c r="A47" s="55" t="s">
        <v>261</v>
      </c>
      <c r="B47" s="91" t="s">
        <v>526</v>
      </c>
      <c r="C47" s="91">
        <v>50</v>
      </c>
      <c r="D47" s="238">
        <v>140</v>
      </c>
      <c r="E47" s="50"/>
      <c r="F47" s="218"/>
      <c r="G47" s="9">
        <f t="shared" si="0"/>
        <v>0</v>
      </c>
    </row>
    <row r="48" spans="1:7" s="52" customFormat="1" ht="22.5" customHeight="1" x14ac:dyDescent="0.2">
      <c r="A48" s="55" t="s">
        <v>262</v>
      </c>
      <c r="B48" s="91" t="s">
        <v>527</v>
      </c>
      <c r="C48" s="91">
        <v>55</v>
      </c>
      <c r="D48" s="238">
        <v>160</v>
      </c>
      <c r="E48" s="50"/>
      <c r="F48" s="218"/>
      <c r="G48" s="9">
        <f t="shared" si="0"/>
        <v>0</v>
      </c>
    </row>
    <row r="49" spans="1:8" s="52" customFormat="1" ht="22.5" customHeight="1" x14ac:dyDescent="0.2">
      <c r="A49" s="55" t="s">
        <v>265</v>
      </c>
      <c r="B49" s="233" t="s">
        <v>528</v>
      </c>
      <c r="C49" s="89">
        <v>40</v>
      </c>
      <c r="D49" s="238">
        <v>170</v>
      </c>
      <c r="E49" s="50"/>
      <c r="F49" s="206"/>
      <c r="G49" s="9">
        <f t="shared" si="0"/>
        <v>0</v>
      </c>
    </row>
    <row r="50" spans="1:8" s="52" customFormat="1" ht="22.5" customHeight="1" x14ac:dyDescent="0.2">
      <c r="A50" s="55" t="s">
        <v>269</v>
      </c>
      <c r="B50" s="91" t="s">
        <v>537</v>
      </c>
      <c r="C50" s="91">
        <v>60</v>
      </c>
      <c r="D50" s="238">
        <v>270</v>
      </c>
      <c r="E50" s="50"/>
      <c r="F50" s="218"/>
      <c r="G50" s="9">
        <f t="shared" si="0"/>
        <v>0</v>
      </c>
    </row>
    <row r="51" spans="1:8" s="52" customFormat="1" ht="22.5" customHeight="1" x14ac:dyDescent="0.2">
      <c r="A51" s="163"/>
      <c r="B51" s="239" t="s">
        <v>538</v>
      </c>
      <c r="C51" s="91">
        <v>50</v>
      </c>
      <c r="D51" s="238">
        <v>300</v>
      </c>
      <c r="E51" s="50"/>
      <c r="F51" s="218"/>
      <c r="G51" s="9">
        <f t="shared" si="0"/>
        <v>0</v>
      </c>
    </row>
    <row r="52" spans="1:8" s="52" customFormat="1" ht="22.5" customHeight="1" x14ac:dyDescent="0.2">
      <c r="A52" s="324" t="s">
        <v>285</v>
      </c>
      <c r="B52" s="325"/>
      <c r="C52" s="210" t="s">
        <v>281</v>
      </c>
      <c r="D52" s="82"/>
      <c r="E52" s="82"/>
      <c r="F52" s="210"/>
      <c r="G52" s="82"/>
    </row>
    <row r="53" spans="1:8" s="52" customFormat="1" ht="82.5" customHeight="1" x14ac:dyDescent="0.2">
      <c r="A53" s="55" t="s">
        <v>16</v>
      </c>
      <c r="B53" s="50" t="s">
        <v>623</v>
      </c>
      <c r="C53" s="50">
        <v>1</v>
      </c>
      <c r="D53" s="53">
        <v>700</v>
      </c>
      <c r="E53" s="50"/>
      <c r="F53" s="206"/>
      <c r="G53" s="9">
        <f t="shared" si="0"/>
        <v>0</v>
      </c>
    </row>
    <row r="54" spans="1:8" s="52" customFormat="1" ht="42.75" customHeight="1" x14ac:dyDescent="0.2">
      <c r="A54" s="16"/>
      <c r="B54" s="50" t="s">
        <v>563</v>
      </c>
      <c r="C54" s="49" t="s">
        <v>111</v>
      </c>
      <c r="D54" s="53">
        <v>12000</v>
      </c>
      <c r="E54" s="50"/>
      <c r="F54" s="206"/>
      <c r="G54" s="9">
        <f t="shared" si="0"/>
        <v>0</v>
      </c>
    </row>
    <row r="55" spans="1:8" s="52" customFormat="1" ht="45" customHeight="1" x14ac:dyDescent="0.2">
      <c r="A55" s="60"/>
      <c r="B55" s="50" t="s">
        <v>287</v>
      </c>
      <c r="C55" s="49" t="s">
        <v>223</v>
      </c>
      <c r="D55" s="53">
        <v>6000</v>
      </c>
      <c r="E55" s="50"/>
      <c r="F55" s="206"/>
      <c r="G55" s="9">
        <f t="shared" si="0"/>
        <v>0</v>
      </c>
    </row>
    <row r="56" spans="1:8" s="3" customFormat="1" ht="26.25" customHeight="1" x14ac:dyDescent="0.2">
      <c r="A56" s="275" t="s">
        <v>474</v>
      </c>
      <c r="B56" s="275"/>
      <c r="C56" s="208" t="s">
        <v>66</v>
      </c>
      <c r="D56" s="160"/>
      <c r="E56" s="160"/>
      <c r="F56" s="219"/>
      <c r="G56" s="160"/>
    </row>
    <row r="57" spans="1:8" s="4" customFormat="1" ht="20.25" customHeight="1" x14ac:dyDescent="0.2">
      <c r="A57" s="274" t="s">
        <v>726</v>
      </c>
      <c r="B57" s="274"/>
      <c r="C57" s="72"/>
      <c r="D57" s="74"/>
      <c r="E57" s="156"/>
      <c r="F57" s="85"/>
      <c r="G57" s="156"/>
    </row>
    <row r="58" spans="1:8" s="52" customFormat="1" ht="21.75" customHeight="1" x14ac:dyDescent="0.2">
      <c r="A58" s="56"/>
      <c r="B58" s="205" t="s">
        <v>639</v>
      </c>
      <c r="C58" s="49" t="s">
        <v>282</v>
      </c>
      <c r="D58" s="51">
        <v>6000</v>
      </c>
      <c r="E58" s="50"/>
      <c r="F58" s="206"/>
      <c r="G58" s="9">
        <f t="shared" si="0"/>
        <v>0</v>
      </c>
    </row>
    <row r="59" spans="1:8" s="52" customFormat="1" ht="21.75" customHeight="1" x14ac:dyDescent="0.2">
      <c r="A59" s="56"/>
      <c r="B59" s="205" t="s">
        <v>640</v>
      </c>
      <c r="C59" s="49" t="s">
        <v>282</v>
      </c>
      <c r="D59" s="51">
        <v>7000</v>
      </c>
      <c r="E59" s="50"/>
      <c r="F59" s="206"/>
      <c r="G59" s="9">
        <f t="shared" si="0"/>
        <v>0</v>
      </c>
    </row>
    <row r="60" spans="1:8" s="52" customFormat="1" ht="18.75" customHeight="1" x14ac:dyDescent="0.2">
      <c r="A60" s="56"/>
      <c r="B60" s="205" t="s">
        <v>67</v>
      </c>
      <c r="C60" s="50">
        <v>2</v>
      </c>
      <c r="D60" s="51">
        <v>3500</v>
      </c>
      <c r="E60" s="50"/>
      <c r="F60" s="206"/>
      <c r="G60" s="9">
        <f t="shared" si="0"/>
        <v>0</v>
      </c>
    </row>
    <row r="61" spans="1:8" s="52" customFormat="1" ht="18.75" customHeight="1" x14ac:dyDescent="0.2">
      <c r="A61" s="104"/>
      <c r="B61" s="205" t="s">
        <v>99</v>
      </c>
      <c r="C61" s="50">
        <v>1</v>
      </c>
      <c r="D61" s="51">
        <v>2000</v>
      </c>
      <c r="E61" s="50"/>
      <c r="F61" s="206"/>
      <c r="G61" s="9">
        <f t="shared" si="0"/>
        <v>0</v>
      </c>
    </row>
    <row r="62" spans="1:8" s="52" customFormat="1" ht="18.75" customHeight="1" x14ac:dyDescent="0.2">
      <c r="A62" s="104"/>
      <c r="B62" s="205" t="s">
        <v>283</v>
      </c>
      <c r="C62" s="50">
        <v>1</v>
      </c>
      <c r="D62" s="51">
        <v>350</v>
      </c>
      <c r="E62" s="50"/>
      <c r="F62" s="206"/>
      <c r="G62" s="9">
        <f t="shared" si="0"/>
        <v>0</v>
      </c>
    </row>
    <row r="63" spans="1:8" s="52" customFormat="1" ht="18.75" customHeight="1" x14ac:dyDescent="0.2">
      <c r="A63" s="55" t="s">
        <v>78</v>
      </c>
      <c r="B63" s="205" t="s">
        <v>232</v>
      </c>
      <c r="C63" s="49">
        <v>1</v>
      </c>
      <c r="D63" s="53">
        <v>350</v>
      </c>
      <c r="E63" s="49"/>
      <c r="F63" s="206"/>
      <c r="G63" s="53">
        <f t="shared" si="0"/>
        <v>0</v>
      </c>
      <c r="H63" s="100"/>
    </row>
    <row r="64" spans="1:8" s="52" customFormat="1" ht="18.75" customHeight="1" x14ac:dyDescent="0.2">
      <c r="A64" s="55" t="s">
        <v>69</v>
      </c>
      <c r="B64" s="205" t="s">
        <v>497</v>
      </c>
      <c r="C64" s="49">
        <v>1</v>
      </c>
      <c r="D64" s="53">
        <v>300</v>
      </c>
      <c r="E64" s="49"/>
      <c r="F64" s="206"/>
      <c r="G64" s="53">
        <f t="shared" ref="G64:G69" si="1">SUM(E64*D64)</f>
        <v>0</v>
      </c>
      <c r="H64" s="100"/>
    </row>
    <row r="65" spans="1:8" s="52" customFormat="1" ht="18.75" customHeight="1" x14ac:dyDescent="0.2">
      <c r="A65" s="55" t="s">
        <v>69</v>
      </c>
      <c r="B65" s="205" t="s">
        <v>70</v>
      </c>
      <c r="C65" s="49">
        <v>1</v>
      </c>
      <c r="D65" s="53">
        <v>350</v>
      </c>
      <c r="E65" s="49"/>
      <c r="F65" s="206"/>
      <c r="G65" s="53">
        <f t="shared" si="1"/>
        <v>0</v>
      </c>
      <c r="H65" s="100"/>
    </row>
    <row r="66" spans="1:8" s="52" customFormat="1" ht="18.75" customHeight="1" x14ac:dyDescent="0.2">
      <c r="A66" s="55" t="s">
        <v>71</v>
      </c>
      <c r="B66" s="205" t="s">
        <v>72</v>
      </c>
      <c r="C66" s="49">
        <v>1</v>
      </c>
      <c r="D66" s="53">
        <v>350</v>
      </c>
      <c r="E66" s="49"/>
      <c r="F66" s="206"/>
      <c r="G66" s="53">
        <f t="shared" si="1"/>
        <v>0</v>
      </c>
      <c r="H66" s="100"/>
    </row>
    <row r="67" spans="1:8" s="52" customFormat="1" ht="18.75" customHeight="1" x14ac:dyDescent="0.2">
      <c r="A67" s="55" t="s">
        <v>242</v>
      </c>
      <c r="B67" s="205" t="s">
        <v>73</v>
      </c>
      <c r="C67" s="49">
        <v>1</v>
      </c>
      <c r="D67" s="53">
        <v>350</v>
      </c>
      <c r="E67" s="49"/>
      <c r="F67" s="206"/>
      <c r="G67" s="53">
        <f t="shared" si="1"/>
        <v>0</v>
      </c>
      <c r="H67" s="100"/>
    </row>
    <row r="68" spans="1:8" s="52" customFormat="1" ht="18.75" customHeight="1" x14ac:dyDescent="0.2">
      <c r="A68" s="55" t="s">
        <v>74</v>
      </c>
      <c r="B68" s="205" t="s">
        <v>75</v>
      </c>
      <c r="C68" s="49">
        <v>1</v>
      </c>
      <c r="D68" s="53">
        <v>350</v>
      </c>
      <c r="E68" s="49"/>
      <c r="F68" s="206"/>
      <c r="G68" s="53">
        <f t="shared" si="1"/>
        <v>0</v>
      </c>
      <c r="H68" s="100"/>
    </row>
    <row r="69" spans="1:8" s="52" customFormat="1" ht="18.75" customHeight="1" x14ac:dyDescent="0.2">
      <c r="A69" s="55" t="s">
        <v>76</v>
      </c>
      <c r="B69" s="205" t="s">
        <v>77</v>
      </c>
      <c r="C69" s="50">
        <v>1</v>
      </c>
      <c r="D69" s="53">
        <v>350</v>
      </c>
      <c r="E69" s="49"/>
      <c r="F69" s="206"/>
      <c r="G69" s="53">
        <f t="shared" si="1"/>
        <v>0</v>
      </c>
      <c r="H69" s="100"/>
    </row>
    <row r="70" spans="1:8" s="4" customFormat="1" ht="20.25" x14ac:dyDescent="0.2">
      <c r="A70" s="274" t="s">
        <v>79</v>
      </c>
      <c r="B70" s="274"/>
      <c r="C70" s="74"/>
      <c r="D70" s="157"/>
      <c r="E70" s="75"/>
      <c r="F70" s="85"/>
      <c r="G70" s="75"/>
      <c r="H70" s="10"/>
    </row>
    <row r="71" spans="1:8" s="52" customFormat="1" ht="17.25" customHeight="1" x14ac:dyDescent="0.2">
      <c r="A71" s="87" t="s">
        <v>80</v>
      </c>
      <c r="B71" s="88" t="s">
        <v>81</v>
      </c>
      <c r="C71" s="89">
        <v>0.6</v>
      </c>
      <c r="D71" s="161">
        <v>150</v>
      </c>
      <c r="E71" s="90"/>
      <c r="F71" s="206"/>
      <c r="G71" s="53">
        <f t="shared" ref="G71:G84" si="2">SUM(E71*D71)</f>
        <v>0</v>
      </c>
      <c r="H71" s="100"/>
    </row>
    <row r="72" spans="1:8" s="52" customFormat="1" ht="17.25" customHeight="1" x14ac:dyDescent="0.2">
      <c r="A72" s="87" t="s">
        <v>82</v>
      </c>
      <c r="B72" s="88" t="s">
        <v>83</v>
      </c>
      <c r="C72" s="89">
        <v>0.5</v>
      </c>
      <c r="D72" s="161">
        <v>100</v>
      </c>
      <c r="E72" s="90"/>
      <c r="F72" s="206"/>
      <c r="G72" s="53">
        <f t="shared" si="2"/>
        <v>0</v>
      </c>
      <c r="H72" s="100"/>
    </row>
    <row r="73" spans="1:8" s="4" customFormat="1" ht="20.25" x14ac:dyDescent="0.2">
      <c r="A73" s="274" t="s">
        <v>84</v>
      </c>
      <c r="B73" s="274"/>
      <c r="C73" s="74"/>
      <c r="D73" s="157"/>
      <c r="E73" s="75"/>
      <c r="F73" s="85"/>
      <c r="G73" s="75"/>
      <c r="H73" s="10"/>
    </row>
    <row r="74" spans="1:8" s="225" customFormat="1" ht="18" customHeight="1" x14ac:dyDescent="0.3">
      <c r="A74" s="220" t="s">
        <v>85</v>
      </c>
      <c r="B74" s="88" t="s">
        <v>86</v>
      </c>
      <c r="C74" s="89">
        <v>0.5</v>
      </c>
      <c r="D74" s="161">
        <v>300</v>
      </c>
      <c r="E74" s="222"/>
      <c r="F74" s="223"/>
      <c r="G74" s="224">
        <f t="shared" si="2"/>
        <v>0</v>
      </c>
      <c r="H74" s="39"/>
    </row>
    <row r="75" spans="1:8" s="225" customFormat="1" ht="18.75" customHeight="1" x14ac:dyDescent="0.3">
      <c r="A75" s="220" t="s">
        <v>87</v>
      </c>
      <c r="B75" s="88" t="s">
        <v>88</v>
      </c>
      <c r="C75" s="89">
        <v>0.6</v>
      </c>
      <c r="D75" s="161">
        <v>150</v>
      </c>
      <c r="E75" s="222"/>
      <c r="F75" s="223"/>
      <c r="G75" s="224">
        <f t="shared" si="2"/>
        <v>0</v>
      </c>
      <c r="H75" s="39"/>
    </row>
    <row r="76" spans="1:8" s="4" customFormat="1" ht="20.25" x14ac:dyDescent="0.2">
      <c r="A76" s="274" t="s">
        <v>254</v>
      </c>
      <c r="B76" s="274"/>
      <c r="C76" s="74"/>
      <c r="D76" s="157"/>
      <c r="E76" s="75"/>
      <c r="F76" s="85"/>
      <c r="G76" s="75"/>
    </row>
    <row r="77" spans="1:8" s="52" customFormat="1" ht="22.5" customHeight="1" x14ac:dyDescent="0.2">
      <c r="A77" s="16"/>
      <c r="B77" s="50" t="s">
        <v>641</v>
      </c>
      <c r="C77" s="50">
        <v>1</v>
      </c>
      <c r="D77" s="51">
        <v>300</v>
      </c>
      <c r="E77" s="50"/>
      <c r="F77" s="155"/>
      <c r="G77" s="9">
        <f>SUM(D77*E77)</f>
        <v>0</v>
      </c>
    </row>
    <row r="78" spans="1:8" s="52" customFormat="1" ht="18" customHeight="1" x14ac:dyDescent="0.2">
      <c r="A78" s="55"/>
      <c r="B78" s="205" t="s">
        <v>475</v>
      </c>
      <c r="C78" s="59">
        <v>0.2</v>
      </c>
      <c r="D78" s="162">
        <v>200</v>
      </c>
      <c r="E78" s="49"/>
      <c r="F78" s="49"/>
      <c r="G78" s="53">
        <f t="shared" si="2"/>
        <v>0</v>
      </c>
    </row>
    <row r="79" spans="1:8" s="52" customFormat="1" ht="18" customHeight="1" x14ac:dyDescent="0.2">
      <c r="A79" s="55" t="s">
        <v>89</v>
      </c>
      <c r="B79" s="205" t="s">
        <v>90</v>
      </c>
      <c r="C79" s="59">
        <v>0.2</v>
      </c>
      <c r="D79" s="162">
        <v>80</v>
      </c>
      <c r="E79" s="49"/>
      <c r="F79" s="49"/>
      <c r="G79" s="53">
        <f t="shared" si="2"/>
        <v>0</v>
      </c>
    </row>
    <row r="80" spans="1:8" s="52" customFormat="1" ht="18" customHeight="1" x14ac:dyDescent="0.2">
      <c r="A80" s="55"/>
      <c r="B80" s="205" t="s">
        <v>91</v>
      </c>
      <c r="C80" s="49">
        <v>0.2</v>
      </c>
      <c r="D80" s="162">
        <v>100</v>
      </c>
      <c r="E80" s="49"/>
      <c r="F80" s="49"/>
      <c r="G80" s="53">
        <f t="shared" si="2"/>
        <v>0</v>
      </c>
    </row>
    <row r="81" spans="1:7" s="58" customFormat="1" ht="18" customHeight="1" x14ac:dyDescent="0.2">
      <c r="A81" s="55" t="s">
        <v>92</v>
      </c>
      <c r="B81" s="50" t="s">
        <v>237</v>
      </c>
      <c r="C81" s="50">
        <v>10</v>
      </c>
      <c r="D81" s="53">
        <v>10</v>
      </c>
      <c r="E81" s="49"/>
      <c r="F81" s="49"/>
      <c r="G81" s="53">
        <f t="shared" si="2"/>
        <v>0</v>
      </c>
    </row>
    <row r="82" spans="1:7" s="52" customFormat="1" ht="18" customHeight="1" x14ac:dyDescent="0.2">
      <c r="A82" s="87" t="s">
        <v>93</v>
      </c>
      <c r="B82" s="88" t="s">
        <v>477</v>
      </c>
      <c r="C82" s="89" t="s">
        <v>476</v>
      </c>
      <c r="D82" s="162">
        <v>250</v>
      </c>
      <c r="E82" s="90"/>
      <c r="F82" s="49"/>
      <c r="G82" s="53">
        <f t="shared" si="2"/>
        <v>0</v>
      </c>
    </row>
    <row r="83" spans="1:7" s="52" customFormat="1" ht="18" customHeight="1" x14ac:dyDescent="0.2">
      <c r="A83" s="87" t="s">
        <v>94</v>
      </c>
      <c r="B83" s="88" t="s">
        <v>95</v>
      </c>
      <c r="C83" s="89">
        <v>0.2</v>
      </c>
      <c r="D83" s="162">
        <v>40</v>
      </c>
      <c r="E83" s="90"/>
      <c r="F83" s="49"/>
      <c r="G83" s="53">
        <f t="shared" si="2"/>
        <v>0</v>
      </c>
    </row>
    <row r="84" spans="1:7" s="58" customFormat="1" ht="18" customHeight="1" x14ac:dyDescent="0.2">
      <c r="A84" s="87" t="s">
        <v>96</v>
      </c>
      <c r="B84" s="91" t="s">
        <v>97</v>
      </c>
      <c r="C84" s="91">
        <v>10</v>
      </c>
      <c r="D84" s="161">
        <v>10</v>
      </c>
      <c r="E84" s="90"/>
      <c r="F84" s="49"/>
      <c r="G84" s="53">
        <f t="shared" si="2"/>
        <v>0</v>
      </c>
    </row>
    <row r="85" spans="1:7" s="12" customFormat="1" ht="23.25" x14ac:dyDescent="0.2">
      <c r="A85" s="273" t="s">
        <v>25</v>
      </c>
      <c r="B85" s="273"/>
      <c r="C85" s="81"/>
      <c r="D85" s="26"/>
      <c r="E85" s="81"/>
      <c r="F85" s="226"/>
      <c r="G85" s="92">
        <f>SUM(G17:G84)</f>
        <v>0</v>
      </c>
    </row>
    <row r="86" spans="1:7" s="44" customFormat="1" ht="24.75" customHeight="1" x14ac:dyDescent="0.2">
      <c r="A86" s="42"/>
      <c r="B86" s="43"/>
      <c r="C86" s="43"/>
      <c r="D86" s="43"/>
      <c r="E86" s="43"/>
      <c r="F86" s="227"/>
      <c r="G86" s="43"/>
    </row>
    <row r="87" spans="1:7" s="44" customFormat="1" ht="21.75" customHeight="1" x14ac:dyDescent="0.2">
      <c r="A87" s="42"/>
      <c r="B87" s="204" t="s">
        <v>208</v>
      </c>
      <c r="C87" s="285"/>
      <c r="D87" s="285"/>
      <c r="E87" s="285"/>
      <c r="F87" s="285"/>
      <c r="G87" s="285"/>
    </row>
    <row r="88" spans="1:7" s="45" customFormat="1" ht="20.25" x14ac:dyDescent="0.3">
      <c r="A88" s="42"/>
      <c r="B88" s="199" t="s">
        <v>209</v>
      </c>
      <c r="C88" s="286" t="s">
        <v>210</v>
      </c>
      <c r="D88" s="286"/>
      <c r="E88" s="286"/>
      <c r="F88" s="286"/>
      <c r="G88" s="286"/>
    </row>
    <row r="89" spans="1:7" s="45" customFormat="1" ht="20.25" x14ac:dyDescent="0.3">
      <c r="A89" s="42"/>
      <c r="B89" s="199" t="s">
        <v>211</v>
      </c>
      <c r="C89" s="286" t="s">
        <v>212</v>
      </c>
      <c r="D89" s="286"/>
      <c r="E89" s="286"/>
      <c r="F89" s="286"/>
      <c r="G89" s="286"/>
    </row>
    <row r="90" spans="1:7" s="45" customFormat="1" ht="20.25" x14ac:dyDescent="0.3">
      <c r="A90" s="42"/>
      <c r="B90" s="198" t="s">
        <v>213</v>
      </c>
      <c r="C90" s="300" t="s">
        <v>214</v>
      </c>
      <c r="D90" s="300"/>
      <c r="E90" s="300"/>
      <c r="F90" s="300"/>
      <c r="G90" s="300"/>
    </row>
    <row r="91" spans="1:7" s="5" customFormat="1" x14ac:dyDescent="0.2">
      <c r="A91" s="15"/>
      <c r="B91" s="23"/>
      <c r="C91" s="13"/>
      <c r="D91" s="1"/>
      <c r="E91" s="13"/>
      <c r="F91" s="96"/>
      <c r="G91" s="1"/>
    </row>
    <row r="92" spans="1:7" s="5" customFormat="1" x14ac:dyDescent="0.2">
      <c r="A92" s="15"/>
      <c r="B92" s="23"/>
      <c r="C92" s="13"/>
      <c r="D92" s="1"/>
      <c r="E92" s="13"/>
      <c r="F92" s="96"/>
      <c r="G92" s="1"/>
    </row>
  </sheetData>
  <mergeCells count="31">
    <mergeCell ref="C88:G88"/>
    <mergeCell ref="C89:G89"/>
    <mergeCell ref="C90:G90"/>
    <mergeCell ref="A57:B57"/>
    <mergeCell ref="A70:B70"/>
    <mergeCell ref="A73:B73"/>
    <mergeCell ref="A76:B76"/>
    <mergeCell ref="A85:B85"/>
    <mergeCell ref="C87:G87"/>
    <mergeCell ref="A56:B56"/>
    <mergeCell ref="A10:B10"/>
    <mergeCell ref="A11:B11"/>
    <mergeCell ref="A12:B12"/>
    <mergeCell ref="A13:G13"/>
    <mergeCell ref="A14:B14"/>
    <mergeCell ref="A15:B15"/>
    <mergeCell ref="A16:B16"/>
    <mergeCell ref="A26:B26"/>
    <mergeCell ref="A37:B37"/>
    <mergeCell ref="A44:B44"/>
    <mergeCell ref="A52:B52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</mergeCells>
  <pageMargins left="0.25" right="0.25" top="0.75" bottom="0.75" header="0.3" footer="0.3"/>
  <pageSetup paperSize="9" scale="4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134"/>
  <sheetViews>
    <sheetView tabSelected="1" view="pageBreakPreview" topLeftCell="B1" zoomScale="70" zoomScaleNormal="100" zoomScaleSheetLayoutView="70" workbookViewId="0">
      <selection activeCell="A6" sqref="A6:B6"/>
    </sheetView>
  </sheetViews>
  <sheetFormatPr defaultRowHeight="14.25" x14ac:dyDescent="0.2"/>
  <cols>
    <col min="1" max="1" width="11.85546875" style="113" hidden="1" customWidth="1"/>
    <col min="2" max="2" width="118.7109375" customWidth="1"/>
    <col min="3" max="3" width="17.42578125" customWidth="1"/>
    <col min="4" max="4" width="17.7109375" customWidth="1"/>
    <col min="5" max="5" width="17.85546875" customWidth="1"/>
    <col min="6" max="6" width="14.140625" style="114" customWidth="1"/>
    <col min="7" max="7" width="20.28515625" customWidth="1"/>
  </cols>
  <sheetData>
    <row r="1" spans="1:7" s="65" customFormat="1" ht="23.25" customHeight="1" x14ac:dyDescent="0.2">
      <c r="A1" s="216"/>
      <c r="B1" s="217"/>
      <c r="C1" s="311" t="s">
        <v>240</v>
      </c>
      <c r="D1" s="311"/>
      <c r="E1" s="311"/>
      <c r="F1" s="311"/>
      <c r="G1" s="312"/>
    </row>
    <row r="2" spans="1:7" s="10" customFormat="1" ht="21.75" customHeight="1" x14ac:dyDescent="0.2">
      <c r="A2" s="313" t="s">
        <v>605</v>
      </c>
      <c r="B2" s="314"/>
      <c r="C2" s="281"/>
      <c r="D2" s="281"/>
      <c r="E2" s="281"/>
      <c r="F2" s="281"/>
      <c r="G2" s="281"/>
    </row>
    <row r="3" spans="1:7" s="10" customFormat="1" ht="21.75" customHeight="1" x14ac:dyDescent="0.2">
      <c r="A3" s="313" t="s">
        <v>60</v>
      </c>
      <c r="B3" s="314"/>
      <c r="C3" s="281"/>
      <c r="D3" s="281"/>
      <c r="E3" s="281"/>
      <c r="F3" s="281"/>
      <c r="G3" s="281"/>
    </row>
    <row r="4" spans="1:7" s="10" customFormat="1" ht="21" customHeight="1" x14ac:dyDescent="0.2">
      <c r="A4" s="313" t="s">
        <v>61</v>
      </c>
      <c r="B4" s="314"/>
      <c r="C4" s="281"/>
      <c r="D4" s="281"/>
      <c r="E4" s="281"/>
      <c r="F4" s="281"/>
      <c r="G4" s="281"/>
    </row>
    <row r="5" spans="1:7" s="10" customFormat="1" ht="24" customHeight="1" x14ac:dyDescent="0.2">
      <c r="A5" s="313" t="s">
        <v>62</v>
      </c>
      <c r="B5" s="314"/>
      <c r="C5" s="281"/>
      <c r="D5" s="281"/>
      <c r="E5" s="281"/>
      <c r="F5" s="281"/>
      <c r="G5" s="281"/>
    </row>
    <row r="6" spans="1:7" s="10" customFormat="1" ht="21" customHeight="1" x14ac:dyDescent="0.2">
      <c r="A6" s="313" t="s">
        <v>63</v>
      </c>
      <c r="B6" s="314"/>
      <c r="C6" s="281"/>
      <c r="D6" s="281"/>
      <c r="E6" s="281"/>
      <c r="F6" s="281"/>
      <c r="G6" s="281"/>
    </row>
    <row r="7" spans="1:7" s="10" customFormat="1" ht="23.25" customHeight="1" x14ac:dyDescent="0.2">
      <c r="A7" s="313" t="s">
        <v>638</v>
      </c>
      <c r="B7" s="314"/>
      <c r="C7" s="281"/>
      <c r="D7" s="281"/>
      <c r="E7" s="281"/>
      <c r="F7" s="281"/>
      <c r="G7" s="281"/>
    </row>
    <row r="8" spans="1:7" s="10" customFormat="1" ht="21" customHeight="1" x14ac:dyDescent="0.2">
      <c r="A8" s="313" t="s">
        <v>64</v>
      </c>
      <c r="B8" s="314"/>
      <c r="C8" s="281"/>
      <c r="D8" s="281"/>
      <c r="E8" s="281"/>
      <c r="F8" s="281"/>
      <c r="G8" s="281"/>
    </row>
    <row r="9" spans="1:7" s="10" customFormat="1" ht="21.75" customHeight="1" x14ac:dyDescent="0.2">
      <c r="A9" s="315" t="s">
        <v>251</v>
      </c>
      <c r="B9" s="316"/>
      <c r="C9" s="281"/>
      <c r="D9" s="281"/>
      <c r="E9" s="281"/>
      <c r="F9" s="281"/>
      <c r="G9" s="281"/>
    </row>
    <row r="10" spans="1:7" s="10" customFormat="1" ht="21.75" customHeight="1" x14ac:dyDescent="0.2">
      <c r="A10" s="315" t="s">
        <v>230</v>
      </c>
      <c r="B10" s="316"/>
      <c r="C10" s="281"/>
      <c r="D10" s="281"/>
      <c r="E10" s="281"/>
      <c r="F10" s="281"/>
      <c r="G10" s="281"/>
    </row>
    <row r="11" spans="1:7" s="10" customFormat="1" ht="24.75" customHeight="1" x14ac:dyDescent="0.2">
      <c r="A11" s="315" t="s">
        <v>579</v>
      </c>
      <c r="B11" s="316"/>
      <c r="C11" s="281"/>
      <c r="D11" s="281"/>
      <c r="E11" s="281"/>
      <c r="F11" s="281"/>
      <c r="G11" s="281"/>
    </row>
    <row r="12" spans="1:7" s="10" customFormat="1" ht="21.75" customHeight="1" x14ac:dyDescent="0.2">
      <c r="A12" s="317" t="s">
        <v>580</v>
      </c>
      <c r="B12" s="316"/>
      <c r="C12" s="281"/>
      <c r="D12" s="281"/>
      <c r="E12" s="281"/>
      <c r="F12" s="281"/>
      <c r="G12" s="281"/>
    </row>
    <row r="13" spans="1:7" s="19" customFormat="1" ht="27.75" customHeight="1" x14ac:dyDescent="0.2">
      <c r="A13" s="276" t="s">
        <v>288</v>
      </c>
      <c r="B13" s="276"/>
      <c r="C13" s="276"/>
      <c r="D13" s="276"/>
      <c r="E13" s="276"/>
      <c r="F13" s="276"/>
      <c r="G13" s="276"/>
    </row>
    <row r="14" spans="1:7" s="20" customFormat="1" ht="20.25" customHeight="1" x14ac:dyDescent="0.2">
      <c r="A14" s="277" t="s">
        <v>19</v>
      </c>
      <c r="B14" s="277"/>
      <c r="C14" s="164" t="s">
        <v>34</v>
      </c>
      <c r="D14" s="165" t="s">
        <v>539</v>
      </c>
      <c r="E14" s="207" t="s">
        <v>35</v>
      </c>
      <c r="F14" s="207" t="s">
        <v>238</v>
      </c>
      <c r="G14" s="207" t="s">
        <v>36</v>
      </c>
    </row>
    <row r="15" spans="1:7" s="20" customFormat="1" ht="17.25" customHeight="1" x14ac:dyDescent="0.2">
      <c r="A15" s="278" t="s">
        <v>20</v>
      </c>
      <c r="B15" s="278"/>
      <c r="C15" s="166" t="s">
        <v>21</v>
      </c>
      <c r="D15" s="166" t="s">
        <v>22</v>
      </c>
      <c r="E15" s="208" t="s">
        <v>23</v>
      </c>
      <c r="F15" s="208" t="s">
        <v>35</v>
      </c>
      <c r="G15" s="208" t="s">
        <v>22</v>
      </c>
    </row>
    <row r="16" spans="1:7" s="106" customFormat="1" ht="20.25" x14ac:dyDescent="0.3">
      <c r="A16" s="115"/>
      <c r="B16" s="210" t="s">
        <v>411</v>
      </c>
      <c r="C16" s="210"/>
      <c r="D16" s="210"/>
      <c r="E16" s="210"/>
      <c r="F16" s="116"/>
      <c r="G16" s="117"/>
    </row>
    <row r="17" spans="1:7" s="39" customFormat="1" ht="18.75" x14ac:dyDescent="0.3">
      <c r="A17" s="17" t="s">
        <v>293</v>
      </c>
      <c r="B17" s="91" t="s">
        <v>305</v>
      </c>
      <c r="C17" s="91">
        <v>40</v>
      </c>
      <c r="D17" s="238">
        <v>70</v>
      </c>
      <c r="E17" s="50"/>
      <c r="F17" s="206"/>
      <c r="G17" s="9">
        <f t="shared" ref="G17:G26" si="0">SUM(E17*D17)</f>
        <v>0</v>
      </c>
    </row>
    <row r="18" spans="1:7" s="107" customFormat="1" ht="18.75" x14ac:dyDescent="0.3">
      <c r="A18" s="17" t="s">
        <v>295</v>
      </c>
      <c r="B18" s="91" t="s">
        <v>306</v>
      </c>
      <c r="C18" s="91">
        <v>40</v>
      </c>
      <c r="D18" s="238">
        <v>70</v>
      </c>
      <c r="E18" s="50"/>
      <c r="F18" s="206"/>
      <c r="G18" s="9">
        <f t="shared" si="0"/>
        <v>0</v>
      </c>
    </row>
    <row r="19" spans="1:7" s="39" customFormat="1" ht="18.75" x14ac:dyDescent="0.3">
      <c r="A19" s="17" t="s">
        <v>297</v>
      </c>
      <c r="B19" s="91" t="s">
        <v>302</v>
      </c>
      <c r="C19" s="91">
        <v>40</v>
      </c>
      <c r="D19" s="238">
        <v>80</v>
      </c>
      <c r="E19" s="50"/>
      <c r="F19" s="206"/>
      <c r="G19" s="9">
        <f t="shared" si="0"/>
        <v>0</v>
      </c>
    </row>
    <row r="20" spans="1:7" s="39" customFormat="1" ht="18.75" x14ac:dyDescent="0.3">
      <c r="A20" s="17" t="s">
        <v>298</v>
      </c>
      <c r="B20" s="91" t="s">
        <v>304</v>
      </c>
      <c r="C20" s="91">
        <v>40</v>
      </c>
      <c r="D20" s="238">
        <v>80</v>
      </c>
      <c r="E20" s="50"/>
      <c r="F20" s="206"/>
      <c r="G20" s="9">
        <f t="shared" si="0"/>
        <v>0</v>
      </c>
    </row>
    <row r="21" spans="1:7" s="39" customFormat="1" ht="18.75" x14ac:dyDescent="0.3">
      <c r="A21" s="17" t="s">
        <v>300</v>
      </c>
      <c r="B21" s="91" t="s">
        <v>301</v>
      </c>
      <c r="C21" s="91">
        <v>40</v>
      </c>
      <c r="D21" s="238">
        <v>80</v>
      </c>
      <c r="E21" s="50"/>
      <c r="F21" s="206"/>
      <c r="G21" s="9">
        <f t="shared" si="0"/>
        <v>0</v>
      </c>
    </row>
    <row r="22" spans="1:7" s="39" customFormat="1" ht="18.75" x14ac:dyDescent="0.3">
      <c r="A22" s="17"/>
      <c r="B22" s="91" t="s">
        <v>299</v>
      </c>
      <c r="C22" s="91">
        <v>40</v>
      </c>
      <c r="D22" s="238">
        <v>120</v>
      </c>
      <c r="E22" s="50"/>
      <c r="F22" s="206"/>
      <c r="G22" s="9">
        <f t="shared" si="0"/>
        <v>0</v>
      </c>
    </row>
    <row r="23" spans="1:7" s="39" customFormat="1" ht="18.75" x14ac:dyDescent="0.3">
      <c r="A23" s="17"/>
      <c r="B23" s="91" t="s">
        <v>296</v>
      </c>
      <c r="C23" s="91">
        <v>40</v>
      </c>
      <c r="D23" s="238">
        <v>120</v>
      </c>
      <c r="E23" s="50"/>
      <c r="F23" s="206"/>
      <c r="G23" s="9">
        <f t="shared" si="0"/>
        <v>0</v>
      </c>
    </row>
    <row r="24" spans="1:7" s="39" customFormat="1" ht="18.75" x14ac:dyDescent="0.3">
      <c r="A24" s="17"/>
      <c r="B24" s="91" t="s">
        <v>294</v>
      </c>
      <c r="C24" s="91">
        <v>40</v>
      </c>
      <c r="D24" s="238">
        <v>200</v>
      </c>
      <c r="E24" s="50"/>
      <c r="F24" s="206"/>
      <c r="G24" s="9">
        <f t="shared" si="0"/>
        <v>0</v>
      </c>
    </row>
    <row r="25" spans="1:7" s="39" customFormat="1" ht="18.75" x14ac:dyDescent="0.3">
      <c r="A25" s="17" t="s">
        <v>332</v>
      </c>
      <c r="B25" s="91" t="s">
        <v>388</v>
      </c>
      <c r="C25" s="91">
        <v>50</v>
      </c>
      <c r="D25" s="238">
        <v>200</v>
      </c>
      <c r="E25" s="50"/>
      <c r="F25" s="200"/>
      <c r="G25" s="9">
        <f t="shared" si="0"/>
        <v>0</v>
      </c>
    </row>
    <row r="26" spans="1:7" s="39" customFormat="1" ht="18.75" x14ac:dyDescent="0.3">
      <c r="A26" s="17" t="s">
        <v>273</v>
      </c>
      <c r="B26" s="91" t="s">
        <v>335</v>
      </c>
      <c r="C26" s="91">
        <v>50</v>
      </c>
      <c r="D26" s="238">
        <v>250</v>
      </c>
      <c r="E26" s="50"/>
      <c r="F26" s="200"/>
      <c r="G26" s="9">
        <f t="shared" si="0"/>
        <v>0</v>
      </c>
    </row>
    <row r="27" spans="1:7" s="39" customFormat="1" ht="20.25" x14ac:dyDescent="0.3">
      <c r="A27" s="118"/>
      <c r="B27" s="210" t="s">
        <v>307</v>
      </c>
      <c r="C27" s="210"/>
      <c r="D27" s="210"/>
      <c r="E27" s="210"/>
      <c r="F27" s="210"/>
      <c r="G27" s="85"/>
    </row>
    <row r="28" spans="1:7" s="39" customFormat="1" ht="18.75" x14ac:dyDescent="0.3">
      <c r="A28" s="17" t="s">
        <v>308</v>
      </c>
      <c r="B28" s="91" t="s">
        <v>316</v>
      </c>
      <c r="C28" s="91">
        <v>30</v>
      </c>
      <c r="D28" s="238">
        <v>60</v>
      </c>
      <c r="E28" s="50"/>
      <c r="F28" s="206"/>
      <c r="G28" s="9">
        <f t="shared" ref="G28:G38" si="1">SUM(E28*D28)</f>
        <v>0</v>
      </c>
    </row>
    <row r="29" spans="1:7" s="108" customFormat="1" ht="20.25" x14ac:dyDescent="0.3">
      <c r="A29" s="17" t="s">
        <v>310</v>
      </c>
      <c r="B29" s="91" t="s">
        <v>318</v>
      </c>
      <c r="C29" s="91">
        <v>30</v>
      </c>
      <c r="D29" s="238">
        <v>60</v>
      </c>
      <c r="E29" s="50"/>
      <c r="F29" s="206"/>
      <c r="G29" s="9">
        <f t="shared" si="1"/>
        <v>0</v>
      </c>
    </row>
    <row r="30" spans="1:7" s="39" customFormat="1" ht="18.75" x14ac:dyDescent="0.3">
      <c r="A30" s="17" t="s">
        <v>312</v>
      </c>
      <c r="B30" s="91" t="s">
        <v>321</v>
      </c>
      <c r="C30" s="91">
        <v>30</v>
      </c>
      <c r="D30" s="238">
        <v>60</v>
      </c>
      <c r="E30" s="50"/>
      <c r="F30" s="206"/>
      <c r="G30" s="9">
        <f t="shared" si="1"/>
        <v>0</v>
      </c>
    </row>
    <row r="31" spans="1:7" s="39" customFormat="1" ht="18.75" x14ac:dyDescent="0.3">
      <c r="A31" s="17" t="s">
        <v>313</v>
      </c>
      <c r="B31" s="91" t="s">
        <v>322</v>
      </c>
      <c r="C31" s="91">
        <v>30</v>
      </c>
      <c r="D31" s="238">
        <v>60</v>
      </c>
      <c r="E31" s="50"/>
      <c r="F31" s="206"/>
      <c r="G31" s="9">
        <f t="shared" si="1"/>
        <v>0</v>
      </c>
    </row>
    <row r="32" spans="1:7" s="39" customFormat="1" ht="18.75" x14ac:dyDescent="0.3">
      <c r="A32" s="17" t="s">
        <v>315</v>
      </c>
      <c r="B32" s="91" t="s">
        <v>323</v>
      </c>
      <c r="C32" s="91">
        <v>30</v>
      </c>
      <c r="D32" s="238">
        <v>60</v>
      </c>
      <c r="E32" s="50"/>
      <c r="F32" s="206"/>
      <c r="G32" s="9">
        <f t="shared" si="1"/>
        <v>0</v>
      </c>
    </row>
    <row r="33" spans="1:7" s="39" customFormat="1" ht="18.75" x14ac:dyDescent="0.3">
      <c r="A33" s="17" t="s">
        <v>317</v>
      </c>
      <c r="B33" s="91" t="s">
        <v>324</v>
      </c>
      <c r="C33" s="91">
        <v>30</v>
      </c>
      <c r="D33" s="238">
        <v>60</v>
      </c>
      <c r="E33" s="50"/>
      <c r="F33" s="206"/>
      <c r="G33" s="9">
        <f t="shared" si="1"/>
        <v>0</v>
      </c>
    </row>
    <row r="34" spans="1:7" s="39" customFormat="1" ht="18.75" x14ac:dyDescent="0.3">
      <c r="A34" s="17" t="s">
        <v>319</v>
      </c>
      <c r="B34" s="91" t="s">
        <v>325</v>
      </c>
      <c r="C34" s="91">
        <v>30</v>
      </c>
      <c r="D34" s="238">
        <v>60</v>
      </c>
      <c r="E34" s="50"/>
      <c r="F34" s="206"/>
      <c r="G34" s="9">
        <f t="shared" si="1"/>
        <v>0</v>
      </c>
    </row>
    <row r="35" spans="1:7" s="39" customFormat="1" ht="18.75" x14ac:dyDescent="0.3">
      <c r="A35" s="17"/>
      <c r="B35" s="91" t="s">
        <v>314</v>
      </c>
      <c r="C35" s="91">
        <v>30</v>
      </c>
      <c r="D35" s="238">
        <v>60</v>
      </c>
      <c r="E35" s="50"/>
      <c r="F35" s="206"/>
      <c r="G35" s="9">
        <f t="shared" si="1"/>
        <v>0</v>
      </c>
    </row>
    <row r="36" spans="1:7" s="39" customFormat="1" ht="18.75" x14ac:dyDescent="0.3">
      <c r="A36" s="17"/>
      <c r="B36" s="91" t="s">
        <v>320</v>
      </c>
      <c r="C36" s="91">
        <v>30</v>
      </c>
      <c r="D36" s="238">
        <v>70</v>
      </c>
      <c r="E36" s="50"/>
      <c r="F36" s="206"/>
      <c r="G36" s="9">
        <f t="shared" si="1"/>
        <v>0</v>
      </c>
    </row>
    <row r="37" spans="1:7" s="39" customFormat="1" ht="18.75" x14ac:dyDescent="0.3">
      <c r="A37" s="17"/>
      <c r="B37" s="91" t="s">
        <v>309</v>
      </c>
      <c r="C37" s="91">
        <v>30</v>
      </c>
      <c r="D37" s="238">
        <v>70</v>
      </c>
      <c r="E37" s="50"/>
      <c r="F37" s="206"/>
      <c r="G37" s="9">
        <f t="shared" si="1"/>
        <v>0</v>
      </c>
    </row>
    <row r="38" spans="1:7" s="39" customFormat="1" ht="18.75" x14ac:dyDescent="0.3">
      <c r="A38" s="17"/>
      <c r="B38" s="91" t="s">
        <v>311</v>
      </c>
      <c r="C38" s="91">
        <v>30</v>
      </c>
      <c r="D38" s="238">
        <v>70</v>
      </c>
      <c r="E38" s="50"/>
      <c r="F38" s="206"/>
      <c r="G38" s="9">
        <f t="shared" si="1"/>
        <v>0</v>
      </c>
    </row>
    <row r="39" spans="1:7" s="108" customFormat="1" ht="20.25" x14ac:dyDescent="0.3">
      <c r="A39" s="118"/>
      <c r="B39" s="210" t="s">
        <v>272</v>
      </c>
      <c r="C39" s="210"/>
      <c r="D39" s="210"/>
      <c r="E39" s="210"/>
      <c r="F39" s="210"/>
      <c r="G39" s="85"/>
    </row>
    <row r="40" spans="1:7" s="39" customFormat="1" ht="18.75" x14ac:dyDescent="0.3">
      <c r="A40" s="17" t="s">
        <v>326</v>
      </c>
      <c r="B40" s="91" t="s">
        <v>274</v>
      </c>
      <c r="C40" s="91">
        <v>65</v>
      </c>
      <c r="D40" s="238">
        <v>110</v>
      </c>
      <c r="E40" s="50"/>
      <c r="F40" s="200"/>
      <c r="G40" s="9">
        <f t="shared" ref="G40:G48" si="2">SUM(E40*D40)</f>
        <v>0</v>
      </c>
    </row>
    <row r="41" spans="1:7" s="108" customFormat="1" ht="20.25" x14ac:dyDescent="0.3">
      <c r="A41" s="17" t="s">
        <v>328</v>
      </c>
      <c r="B41" s="91" t="s">
        <v>334</v>
      </c>
      <c r="C41" s="89">
        <v>50</v>
      </c>
      <c r="D41" s="238">
        <v>120</v>
      </c>
      <c r="E41" s="50"/>
      <c r="F41" s="206"/>
      <c r="G41" s="9">
        <f t="shared" si="2"/>
        <v>0</v>
      </c>
    </row>
    <row r="42" spans="1:7" s="39" customFormat="1" ht="18.75" x14ac:dyDescent="0.3">
      <c r="A42" s="17" t="s">
        <v>330</v>
      </c>
      <c r="B42" s="91" t="s">
        <v>276</v>
      </c>
      <c r="C42" s="237">
        <v>60</v>
      </c>
      <c r="D42" s="240">
        <v>160</v>
      </c>
      <c r="E42" s="50"/>
      <c r="F42" s="200"/>
      <c r="G42" s="9">
        <f t="shared" si="2"/>
        <v>0</v>
      </c>
    </row>
    <row r="43" spans="1:7" s="39" customFormat="1" ht="18.75" x14ac:dyDescent="0.3">
      <c r="A43" s="17" t="s">
        <v>275</v>
      </c>
      <c r="B43" s="91" t="s">
        <v>278</v>
      </c>
      <c r="C43" s="91">
        <v>60</v>
      </c>
      <c r="D43" s="238">
        <v>220</v>
      </c>
      <c r="E43" s="50"/>
      <c r="F43" s="200"/>
      <c r="G43" s="9">
        <f t="shared" si="2"/>
        <v>0</v>
      </c>
    </row>
    <row r="44" spans="1:7" s="39" customFormat="1" ht="18.75" x14ac:dyDescent="0.3">
      <c r="A44" s="102" t="s">
        <v>277</v>
      </c>
      <c r="B44" s="91" t="s">
        <v>280</v>
      </c>
      <c r="C44" s="91">
        <v>60</v>
      </c>
      <c r="D44" s="238">
        <v>250</v>
      </c>
      <c r="E44" s="50"/>
      <c r="F44" s="200"/>
      <c r="G44" s="9">
        <f t="shared" si="2"/>
        <v>0</v>
      </c>
    </row>
    <row r="45" spans="1:7" s="39" customFormat="1" ht="18.75" x14ac:dyDescent="0.3">
      <c r="A45" s="103" t="s">
        <v>279</v>
      </c>
      <c r="B45" s="91" t="s">
        <v>333</v>
      </c>
      <c r="C45" s="91">
        <v>1000</v>
      </c>
      <c r="D45" s="238">
        <v>1000</v>
      </c>
      <c r="E45" s="50"/>
      <c r="F45" s="200"/>
      <c r="G45" s="9">
        <f t="shared" si="2"/>
        <v>0</v>
      </c>
    </row>
    <row r="46" spans="1:7" s="21" customFormat="1" ht="18.75" x14ac:dyDescent="0.2">
      <c r="A46" s="17"/>
      <c r="B46" s="91" t="s">
        <v>331</v>
      </c>
      <c r="C46" s="91">
        <v>1000</v>
      </c>
      <c r="D46" s="238">
        <v>1400</v>
      </c>
      <c r="E46" s="50"/>
      <c r="F46" s="206"/>
      <c r="G46" s="9">
        <f t="shared" si="2"/>
        <v>0</v>
      </c>
    </row>
    <row r="47" spans="1:7" s="100" customFormat="1" ht="18.75" x14ac:dyDescent="0.2">
      <c r="A47" s="17" t="s">
        <v>303</v>
      </c>
      <c r="B47" s="91" t="s">
        <v>329</v>
      </c>
      <c r="C47" s="91">
        <v>1000</v>
      </c>
      <c r="D47" s="238">
        <v>1400</v>
      </c>
      <c r="E47" s="50"/>
      <c r="F47" s="229"/>
      <c r="G47" s="9">
        <f t="shared" si="2"/>
        <v>0</v>
      </c>
    </row>
    <row r="48" spans="1:7" s="100" customFormat="1" ht="18.75" x14ac:dyDescent="0.2">
      <c r="A48" s="17" t="s">
        <v>303</v>
      </c>
      <c r="B48" s="91" t="s">
        <v>327</v>
      </c>
      <c r="C48" s="91">
        <v>1000</v>
      </c>
      <c r="D48" s="238">
        <v>2500</v>
      </c>
      <c r="E48" s="50"/>
      <c r="F48" s="229"/>
      <c r="G48" s="9">
        <f t="shared" si="2"/>
        <v>0</v>
      </c>
    </row>
    <row r="49" spans="1:7" s="39" customFormat="1" ht="20.25" x14ac:dyDescent="0.3">
      <c r="A49" s="118"/>
      <c r="B49" s="210" t="s">
        <v>336</v>
      </c>
      <c r="C49" s="210"/>
      <c r="D49" s="210"/>
      <c r="E49" s="210"/>
      <c r="F49" s="210"/>
      <c r="G49" s="85"/>
    </row>
    <row r="50" spans="1:7" s="39" customFormat="1" ht="18.75" x14ac:dyDescent="0.3">
      <c r="A50" s="17" t="s">
        <v>389</v>
      </c>
      <c r="B50" s="91" t="s">
        <v>357</v>
      </c>
      <c r="C50" s="237">
        <v>50</v>
      </c>
      <c r="D50" s="240">
        <v>60</v>
      </c>
      <c r="E50" s="50"/>
      <c r="F50" s="201"/>
      <c r="G50" s="9">
        <f t="shared" ref="G50:G69" si="3">SUM(E50*D50)</f>
        <v>0</v>
      </c>
    </row>
    <row r="51" spans="1:7" s="39" customFormat="1" ht="18.75" x14ac:dyDescent="0.3">
      <c r="A51" s="17" t="s">
        <v>390</v>
      </c>
      <c r="B51" s="91" t="s">
        <v>353</v>
      </c>
      <c r="C51" s="237">
        <v>55</v>
      </c>
      <c r="D51" s="240">
        <v>60</v>
      </c>
      <c r="E51" s="50"/>
      <c r="F51" s="201"/>
      <c r="G51" s="9">
        <f t="shared" si="3"/>
        <v>0</v>
      </c>
    </row>
    <row r="52" spans="1:7" s="108" customFormat="1" ht="20.25" x14ac:dyDescent="0.3">
      <c r="A52" s="17" t="s">
        <v>391</v>
      </c>
      <c r="B52" s="91" t="s">
        <v>355</v>
      </c>
      <c r="C52" s="91">
        <v>50</v>
      </c>
      <c r="D52" s="240">
        <v>60</v>
      </c>
      <c r="E52" s="50"/>
      <c r="F52" s="201"/>
      <c r="G52" s="9">
        <f t="shared" si="3"/>
        <v>0</v>
      </c>
    </row>
    <row r="53" spans="1:7" s="39" customFormat="1" ht="18.75" x14ac:dyDescent="0.3">
      <c r="A53" s="17" t="s">
        <v>392</v>
      </c>
      <c r="B53" s="91" t="s">
        <v>351</v>
      </c>
      <c r="C53" s="89">
        <v>55</v>
      </c>
      <c r="D53" s="238">
        <v>60</v>
      </c>
      <c r="E53" s="50"/>
      <c r="F53" s="201"/>
      <c r="G53" s="9">
        <f t="shared" si="3"/>
        <v>0</v>
      </c>
    </row>
    <row r="54" spans="1:7" s="39" customFormat="1" ht="18.75" x14ac:dyDescent="0.3">
      <c r="A54" s="17" t="s">
        <v>393</v>
      </c>
      <c r="B54" s="91" t="s">
        <v>354</v>
      </c>
      <c r="C54" s="237">
        <v>50</v>
      </c>
      <c r="D54" s="240">
        <v>60</v>
      </c>
      <c r="E54" s="50"/>
      <c r="F54" s="201"/>
      <c r="G54" s="9">
        <f t="shared" si="3"/>
        <v>0</v>
      </c>
    </row>
    <row r="55" spans="1:7" s="39" customFormat="1" ht="18.75" x14ac:dyDescent="0.3">
      <c r="A55" s="17" t="s">
        <v>394</v>
      </c>
      <c r="B55" s="91" t="s">
        <v>347</v>
      </c>
      <c r="C55" s="237">
        <v>50</v>
      </c>
      <c r="D55" s="240">
        <v>70</v>
      </c>
      <c r="E55" s="50"/>
      <c r="F55" s="201"/>
      <c r="G55" s="9">
        <f t="shared" si="3"/>
        <v>0</v>
      </c>
    </row>
    <row r="56" spans="1:7" s="39" customFormat="1" ht="18.75" x14ac:dyDescent="0.3">
      <c r="A56" s="17" t="s">
        <v>396</v>
      </c>
      <c r="B56" s="91" t="s">
        <v>352</v>
      </c>
      <c r="C56" s="237">
        <v>50</v>
      </c>
      <c r="D56" s="240">
        <v>70</v>
      </c>
      <c r="E56" s="50"/>
      <c r="F56" s="201"/>
      <c r="G56" s="9">
        <f t="shared" si="3"/>
        <v>0</v>
      </c>
    </row>
    <row r="57" spans="1:7" s="39" customFormat="1" ht="18.75" x14ac:dyDescent="0.3">
      <c r="A57" s="17" t="s">
        <v>397</v>
      </c>
      <c r="B57" s="91" t="s">
        <v>341</v>
      </c>
      <c r="C57" s="89">
        <v>35</v>
      </c>
      <c r="D57" s="240">
        <v>70</v>
      </c>
      <c r="E57" s="50"/>
      <c r="F57" s="201"/>
      <c r="G57" s="9">
        <f t="shared" si="3"/>
        <v>0</v>
      </c>
    </row>
    <row r="58" spans="1:7" s="39" customFormat="1" ht="18.75" x14ac:dyDescent="0.3">
      <c r="A58" s="17" t="s">
        <v>398</v>
      </c>
      <c r="B58" s="91" t="s">
        <v>350</v>
      </c>
      <c r="C58" s="91">
        <v>50</v>
      </c>
      <c r="D58" s="238">
        <v>70</v>
      </c>
      <c r="E58" s="50"/>
      <c r="F58" s="201"/>
      <c r="G58" s="9">
        <f t="shared" si="3"/>
        <v>0</v>
      </c>
    </row>
    <row r="59" spans="1:7" s="39" customFormat="1" ht="18.75" x14ac:dyDescent="0.3">
      <c r="A59" s="17" t="s">
        <v>399</v>
      </c>
      <c r="B59" s="91" t="s">
        <v>395</v>
      </c>
      <c r="C59" s="237">
        <v>50</v>
      </c>
      <c r="D59" s="240">
        <v>90</v>
      </c>
      <c r="E59" s="50"/>
      <c r="F59" s="201"/>
      <c r="G59" s="9">
        <f t="shared" si="3"/>
        <v>0</v>
      </c>
    </row>
    <row r="60" spans="1:7" s="39" customFormat="1" ht="18.75" x14ac:dyDescent="0.3">
      <c r="A60" s="17" t="s">
        <v>400</v>
      </c>
      <c r="B60" s="91" t="s">
        <v>342</v>
      </c>
      <c r="C60" s="237">
        <v>70</v>
      </c>
      <c r="D60" s="240">
        <v>90</v>
      </c>
      <c r="E60" s="50"/>
      <c r="F60" s="201"/>
      <c r="G60" s="9">
        <f t="shared" si="3"/>
        <v>0</v>
      </c>
    </row>
    <row r="61" spans="1:7" s="39" customFormat="1" ht="18.75" x14ac:dyDescent="0.3">
      <c r="A61" s="17" t="s">
        <v>401</v>
      </c>
      <c r="B61" s="91" t="s">
        <v>340</v>
      </c>
      <c r="C61" s="89">
        <v>35</v>
      </c>
      <c r="D61" s="240">
        <v>100</v>
      </c>
      <c r="E61" s="50"/>
      <c r="F61" s="201"/>
      <c r="G61" s="9">
        <f t="shared" si="3"/>
        <v>0</v>
      </c>
    </row>
    <row r="62" spans="1:7" s="39" customFormat="1" ht="18.75" x14ac:dyDescent="0.3">
      <c r="A62" s="17" t="s">
        <v>402</v>
      </c>
      <c r="B62" s="91" t="s">
        <v>339</v>
      </c>
      <c r="C62" s="237">
        <v>50</v>
      </c>
      <c r="D62" s="240">
        <v>140</v>
      </c>
      <c r="E62" s="50"/>
      <c r="F62" s="201"/>
      <c r="G62" s="9">
        <f t="shared" si="3"/>
        <v>0</v>
      </c>
    </row>
    <row r="63" spans="1:7" s="39" customFormat="1" ht="18.75" x14ac:dyDescent="0.3">
      <c r="A63" s="17" t="s">
        <v>343</v>
      </c>
      <c r="B63" s="91" t="s">
        <v>344</v>
      </c>
      <c r="C63" s="237">
        <v>50</v>
      </c>
      <c r="D63" s="240">
        <v>140</v>
      </c>
      <c r="E63" s="50"/>
      <c r="F63" s="201"/>
      <c r="G63" s="9">
        <f t="shared" si="3"/>
        <v>0</v>
      </c>
    </row>
    <row r="64" spans="1:7" s="39" customFormat="1" ht="18.75" x14ac:dyDescent="0.3">
      <c r="A64" s="17" t="s">
        <v>403</v>
      </c>
      <c r="B64" s="91" t="s">
        <v>345</v>
      </c>
      <c r="C64" s="237">
        <v>50</v>
      </c>
      <c r="D64" s="240">
        <v>140</v>
      </c>
      <c r="E64" s="50"/>
      <c r="F64" s="201"/>
      <c r="G64" s="9">
        <f t="shared" si="3"/>
        <v>0</v>
      </c>
    </row>
    <row r="65" spans="1:7" s="39" customFormat="1" ht="18.75" x14ac:dyDescent="0.3">
      <c r="A65" s="17" t="s">
        <v>404</v>
      </c>
      <c r="B65" s="91" t="s">
        <v>346</v>
      </c>
      <c r="C65" s="237">
        <v>50</v>
      </c>
      <c r="D65" s="240">
        <v>140</v>
      </c>
      <c r="E65" s="50"/>
      <c r="F65" s="201"/>
      <c r="G65" s="9">
        <f t="shared" si="3"/>
        <v>0</v>
      </c>
    </row>
    <row r="66" spans="1:7" s="39" customFormat="1" ht="18.75" x14ac:dyDescent="0.3">
      <c r="A66" s="17" t="s">
        <v>405</v>
      </c>
      <c r="B66" s="91" t="s">
        <v>356</v>
      </c>
      <c r="C66" s="237">
        <v>50</v>
      </c>
      <c r="D66" s="240">
        <v>140</v>
      </c>
      <c r="E66" s="50"/>
      <c r="F66" s="201"/>
      <c r="G66" s="9">
        <f t="shared" si="3"/>
        <v>0</v>
      </c>
    </row>
    <row r="67" spans="1:7" s="39" customFormat="1" ht="18.75" x14ac:dyDescent="0.3">
      <c r="A67" s="17" t="s">
        <v>348</v>
      </c>
      <c r="B67" s="91" t="s">
        <v>349</v>
      </c>
      <c r="C67" s="237">
        <v>50</v>
      </c>
      <c r="D67" s="240">
        <v>150</v>
      </c>
      <c r="E67" s="50"/>
      <c r="F67" s="201"/>
      <c r="G67" s="9">
        <f t="shared" si="3"/>
        <v>0</v>
      </c>
    </row>
    <row r="68" spans="1:7" s="39" customFormat="1" ht="18.75" x14ac:dyDescent="0.3">
      <c r="A68" s="17" t="s">
        <v>406</v>
      </c>
      <c r="B68" s="91" t="s">
        <v>338</v>
      </c>
      <c r="C68" s="91">
        <v>1000</v>
      </c>
      <c r="D68" s="238">
        <v>1500</v>
      </c>
      <c r="E68" s="50"/>
      <c r="F68" s="201"/>
      <c r="G68" s="9">
        <f t="shared" si="3"/>
        <v>0</v>
      </c>
    </row>
    <row r="69" spans="1:7" s="39" customFormat="1" ht="18.75" x14ac:dyDescent="0.3">
      <c r="A69" s="17" t="s">
        <v>407</v>
      </c>
      <c r="B69" s="91" t="s">
        <v>337</v>
      </c>
      <c r="C69" s="91">
        <v>1000</v>
      </c>
      <c r="D69" s="238">
        <v>2000</v>
      </c>
      <c r="E69" s="50"/>
      <c r="F69" s="201"/>
      <c r="G69" s="9">
        <f t="shared" si="3"/>
        <v>0</v>
      </c>
    </row>
    <row r="70" spans="1:7" s="39" customFormat="1" ht="20.25" x14ac:dyDescent="0.3">
      <c r="A70" s="118"/>
      <c r="B70" s="210" t="s">
        <v>358</v>
      </c>
      <c r="C70" s="210"/>
      <c r="D70" s="210"/>
      <c r="E70" s="210"/>
      <c r="F70" s="210"/>
      <c r="G70" s="85"/>
    </row>
    <row r="71" spans="1:7" s="39" customFormat="1" ht="18.75" x14ac:dyDescent="0.3">
      <c r="A71" s="17" t="s">
        <v>129</v>
      </c>
      <c r="B71" s="237" t="s">
        <v>374</v>
      </c>
      <c r="C71" s="221" t="s">
        <v>132</v>
      </c>
      <c r="D71" s="238">
        <v>20</v>
      </c>
      <c r="E71" s="50"/>
      <c r="F71" s="206"/>
      <c r="G71" s="9">
        <f>SUM(E71*D71)</f>
        <v>0</v>
      </c>
    </row>
    <row r="72" spans="1:7" s="39" customFormat="1" ht="18.75" x14ac:dyDescent="0.3">
      <c r="A72" s="17" t="s">
        <v>359</v>
      </c>
      <c r="B72" s="91" t="s">
        <v>371</v>
      </c>
      <c r="C72" s="89">
        <v>30</v>
      </c>
      <c r="D72" s="238">
        <v>80</v>
      </c>
      <c r="E72" s="50"/>
      <c r="F72" s="206"/>
      <c r="G72" s="9">
        <f>SUM(E72*D72)</f>
        <v>0</v>
      </c>
    </row>
    <row r="73" spans="1:7" s="108" customFormat="1" ht="20.25" x14ac:dyDescent="0.3">
      <c r="A73" s="17" t="s">
        <v>362</v>
      </c>
      <c r="B73" s="91" t="s">
        <v>372</v>
      </c>
      <c r="C73" s="89">
        <v>30</v>
      </c>
      <c r="D73" s="238">
        <v>80</v>
      </c>
      <c r="E73" s="50"/>
      <c r="F73" s="206"/>
      <c r="G73" s="9">
        <f>SUM(E73*D73)</f>
        <v>0</v>
      </c>
    </row>
    <row r="74" spans="1:7" s="39" customFormat="1" ht="18.75" x14ac:dyDescent="0.3">
      <c r="A74" s="17" t="s">
        <v>364</v>
      </c>
      <c r="B74" s="237" t="s">
        <v>373</v>
      </c>
      <c r="C74" s="237">
        <v>45</v>
      </c>
      <c r="D74" s="238">
        <v>60</v>
      </c>
      <c r="E74" s="50"/>
      <c r="F74" s="206"/>
      <c r="G74" s="9">
        <f>SUM(E74*D74)</f>
        <v>0</v>
      </c>
    </row>
    <row r="75" spans="1:7" s="39" customFormat="1" ht="18.75" x14ac:dyDescent="0.3">
      <c r="A75" s="17" t="s">
        <v>408</v>
      </c>
      <c r="B75" s="91" t="s">
        <v>370</v>
      </c>
      <c r="C75" s="91">
        <v>30</v>
      </c>
      <c r="D75" s="238">
        <v>80</v>
      </c>
      <c r="E75" s="50"/>
      <c r="F75" s="200"/>
      <c r="G75" s="9">
        <f>SUM(E75*D75)</f>
        <v>0</v>
      </c>
    </row>
    <row r="76" spans="1:7" s="39" customFormat="1" ht="20.25" customHeight="1" x14ac:dyDescent="0.3">
      <c r="A76" s="17" t="s">
        <v>130</v>
      </c>
      <c r="B76" s="91" t="s">
        <v>529</v>
      </c>
      <c r="C76" s="237">
        <v>50</v>
      </c>
      <c r="D76" s="238">
        <v>100</v>
      </c>
      <c r="E76" s="50"/>
      <c r="F76" s="206"/>
      <c r="G76" s="51">
        <f t="shared" ref="G76:G84" si="4">SUM(D76*E76)</f>
        <v>0</v>
      </c>
    </row>
    <row r="77" spans="1:7" s="39" customFormat="1" ht="18" customHeight="1" x14ac:dyDescent="0.3">
      <c r="A77" s="17"/>
      <c r="B77" s="91" t="s">
        <v>576</v>
      </c>
      <c r="C77" s="237">
        <v>50</v>
      </c>
      <c r="D77" s="238">
        <v>100</v>
      </c>
      <c r="E77" s="50"/>
      <c r="F77" s="206"/>
      <c r="G77" s="51">
        <f t="shared" si="4"/>
        <v>0</v>
      </c>
    </row>
    <row r="78" spans="1:7" s="39" customFormat="1" ht="18" customHeight="1" x14ac:dyDescent="0.3">
      <c r="A78" s="17"/>
      <c r="B78" s="91" t="s">
        <v>530</v>
      </c>
      <c r="C78" s="237">
        <v>50</v>
      </c>
      <c r="D78" s="238">
        <v>100</v>
      </c>
      <c r="E78" s="50"/>
      <c r="F78" s="206"/>
      <c r="G78" s="51">
        <f t="shared" si="4"/>
        <v>0</v>
      </c>
    </row>
    <row r="79" spans="1:7" s="39" customFormat="1" ht="18" customHeight="1" x14ac:dyDescent="0.3">
      <c r="A79" s="17" t="s">
        <v>131</v>
      </c>
      <c r="B79" s="91" t="s">
        <v>531</v>
      </c>
      <c r="C79" s="237">
        <v>50</v>
      </c>
      <c r="D79" s="238">
        <v>100</v>
      </c>
      <c r="E79" s="50"/>
      <c r="F79" s="206"/>
      <c r="G79" s="51">
        <f t="shared" si="4"/>
        <v>0</v>
      </c>
    </row>
    <row r="80" spans="1:7" s="39" customFormat="1" ht="18" customHeight="1" x14ac:dyDescent="0.3">
      <c r="A80" s="17"/>
      <c r="B80" s="91" t="s">
        <v>532</v>
      </c>
      <c r="C80" s="237">
        <v>50</v>
      </c>
      <c r="D80" s="238">
        <v>100</v>
      </c>
      <c r="E80" s="50"/>
      <c r="F80" s="206"/>
      <c r="G80" s="51">
        <f t="shared" si="4"/>
        <v>0</v>
      </c>
    </row>
    <row r="81" spans="1:7" s="39" customFormat="1" ht="18" customHeight="1" x14ac:dyDescent="0.3">
      <c r="A81" s="17"/>
      <c r="B81" s="91" t="s">
        <v>533</v>
      </c>
      <c r="C81" s="237">
        <v>50</v>
      </c>
      <c r="D81" s="238">
        <v>100</v>
      </c>
      <c r="E81" s="50"/>
      <c r="F81" s="206"/>
      <c r="G81" s="51">
        <f t="shared" si="4"/>
        <v>0</v>
      </c>
    </row>
    <row r="82" spans="1:7" s="39" customFormat="1" ht="18.75" customHeight="1" x14ac:dyDescent="0.3">
      <c r="A82" s="17" t="s">
        <v>129</v>
      </c>
      <c r="B82" s="91" t="s">
        <v>534</v>
      </c>
      <c r="C82" s="237">
        <v>50</v>
      </c>
      <c r="D82" s="238">
        <v>100</v>
      </c>
      <c r="E82" s="50"/>
      <c r="F82" s="206"/>
      <c r="G82" s="51">
        <f t="shared" si="4"/>
        <v>0</v>
      </c>
    </row>
    <row r="83" spans="1:7" s="39" customFormat="1" ht="18.75" customHeight="1" x14ac:dyDescent="0.3">
      <c r="A83" s="17" t="s">
        <v>129</v>
      </c>
      <c r="B83" s="91" t="s">
        <v>535</v>
      </c>
      <c r="C83" s="237">
        <v>50</v>
      </c>
      <c r="D83" s="238">
        <v>100</v>
      </c>
      <c r="E83" s="50"/>
      <c r="F83" s="206"/>
      <c r="G83" s="51">
        <f t="shared" si="4"/>
        <v>0</v>
      </c>
    </row>
    <row r="84" spans="1:7" s="39" customFormat="1" ht="18.75" customHeight="1" x14ac:dyDescent="0.3">
      <c r="A84" s="17" t="s">
        <v>129</v>
      </c>
      <c r="B84" s="91" t="s">
        <v>369</v>
      </c>
      <c r="C84" s="91">
        <v>50</v>
      </c>
      <c r="D84" s="238">
        <v>120</v>
      </c>
      <c r="E84" s="50"/>
      <c r="F84" s="206"/>
      <c r="G84" s="51">
        <f t="shared" si="4"/>
        <v>0</v>
      </c>
    </row>
    <row r="85" spans="1:7" s="39" customFormat="1" ht="18.75" x14ac:dyDescent="0.3">
      <c r="A85" s="17" t="s">
        <v>129</v>
      </c>
      <c r="B85" s="91" t="s">
        <v>366</v>
      </c>
      <c r="C85" s="237">
        <v>50</v>
      </c>
      <c r="D85" s="240">
        <v>120</v>
      </c>
      <c r="E85" s="50"/>
      <c r="F85" s="206"/>
      <c r="G85" s="9">
        <f t="shared" ref="G85:G90" si="5">SUM(E85*D85)</f>
        <v>0</v>
      </c>
    </row>
    <row r="86" spans="1:7" s="39" customFormat="1" ht="18.75" x14ac:dyDescent="0.3">
      <c r="A86" s="17" t="s">
        <v>409</v>
      </c>
      <c r="B86" s="91" t="s">
        <v>368</v>
      </c>
      <c r="C86" s="91">
        <v>50</v>
      </c>
      <c r="D86" s="238">
        <v>150</v>
      </c>
      <c r="E86" s="50"/>
      <c r="F86" s="201"/>
      <c r="G86" s="9">
        <f t="shared" si="5"/>
        <v>0</v>
      </c>
    </row>
    <row r="87" spans="1:7" s="39" customFormat="1" ht="18.75" x14ac:dyDescent="0.3">
      <c r="A87" s="17" t="s">
        <v>130</v>
      </c>
      <c r="B87" s="91" t="s">
        <v>365</v>
      </c>
      <c r="C87" s="221">
        <v>70</v>
      </c>
      <c r="D87" s="240">
        <v>150</v>
      </c>
      <c r="E87" s="50"/>
      <c r="F87" s="201"/>
      <c r="G87" s="9">
        <f t="shared" si="5"/>
        <v>0</v>
      </c>
    </row>
    <row r="88" spans="1:7" s="39" customFormat="1" ht="18.75" x14ac:dyDescent="0.3">
      <c r="A88" s="17" t="s">
        <v>129</v>
      </c>
      <c r="B88" s="91" t="s">
        <v>363</v>
      </c>
      <c r="C88" s="237">
        <v>35</v>
      </c>
      <c r="D88" s="240">
        <v>120</v>
      </c>
      <c r="E88" s="50"/>
      <c r="F88" s="201"/>
      <c r="G88" s="9">
        <f t="shared" si="5"/>
        <v>0</v>
      </c>
    </row>
    <row r="89" spans="1:7" s="39" customFormat="1" ht="18.75" x14ac:dyDescent="0.3">
      <c r="A89" s="17" t="s">
        <v>410</v>
      </c>
      <c r="B89" s="91" t="s">
        <v>367</v>
      </c>
      <c r="C89" s="89">
        <v>50</v>
      </c>
      <c r="D89" s="238">
        <v>180</v>
      </c>
      <c r="E89" s="50"/>
      <c r="F89" s="201"/>
      <c r="G89" s="9">
        <f t="shared" si="5"/>
        <v>0</v>
      </c>
    </row>
    <row r="90" spans="1:7" s="39" customFormat="1" ht="18.75" x14ac:dyDescent="0.3">
      <c r="A90" s="17"/>
      <c r="B90" s="91" t="s">
        <v>360</v>
      </c>
      <c r="C90" s="89" t="s">
        <v>361</v>
      </c>
      <c r="D90" s="238">
        <v>250</v>
      </c>
      <c r="E90" s="50"/>
      <c r="F90" s="201"/>
      <c r="G90" s="9">
        <f t="shared" si="5"/>
        <v>0</v>
      </c>
    </row>
    <row r="91" spans="1:7" s="39" customFormat="1" ht="20.25" x14ac:dyDescent="0.3">
      <c r="A91" s="118"/>
      <c r="B91" s="210" t="s">
        <v>375</v>
      </c>
      <c r="C91" s="210"/>
      <c r="D91" s="210"/>
      <c r="E91" s="210"/>
      <c r="F91" s="210"/>
      <c r="G91" s="85"/>
    </row>
    <row r="92" spans="1:7" s="39" customFormat="1" ht="18.75" x14ac:dyDescent="0.3">
      <c r="A92" s="17" t="s">
        <v>376</v>
      </c>
      <c r="B92" s="91" t="s">
        <v>381</v>
      </c>
      <c r="C92" s="221" t="s">
        <v>378</v>
      </c>
      <c r="D92" s="240">
        <v>20</v>
      </c>
      <c r="E92" s="50"/>
      <c r="F92" s="206"/>
      <c r="G92" s="9">
        <f t="shared" ref="G92:G99" si="6">SUM(E92*D92)</f>
        <v>0</v>
      </c>
    </row>
    <row r="93" spans="1:7" s="108" customFormat="1" ht="20.25" x14ac:dyDescent="0.3">
      <c r="A93" s="17"/>
      <c r="B93" s="91" t="s">
        <v>383</v>
      </c>
      <c r="C93" s="221" t="s">
        <v>384</v>
      </c>
      <c r="D93" s="240">
        <v>20</v>
      </c>
      <c r="E93" s="50"/>
      <c r="F93" s="206"/>
      <c r="G93" s="9">
        <f t="shared" si="6"/>
        <v>0</v>
      </c>
    </row>
    <row r="94" spans="1:7" s="39" customFormat="1" ht="18.75" x14ac:dyDescent="0.3">
      <c r="A94" s="17"/>
      <c r="B94" s="91" t="s">
        <v>386</v>
      </c>
      <c r="C94" s="89" t="s">
        <v>378</v>
      </c>
      <c r="D94" s="240">
        <v>20</v>
      </c>
      <c r="E94" s="50"/>
      <c r="F94" s="206"/>
      <c r="G94" s="9">
        <f t="shared" si="6"/>
        <v>0</v>
      </c>
    </row>
    <row r="95" spans="1:7" s="39" customFormat="1" ht="18.75" x14ac:dyDescent="0.3">
      <c r="A95" s="17" t="s">
        <v>382</v>
      </c>
      <c r="B95" s="91" t="s">
        <v>387</v>
      </c>
      <c r="C95" s="221" t="s">
        <v>378</v>
      </c>
      <c r="D95" s="240">
        <v>20</v>
      </c>
      <c r="E95" s="50"/>
      <c r="F95" s="206"/>
      <c r="G95" s="9">
        <f t="shared" si="6"/>
        <v>0</v>
      </c>
    </row>
    <row r="96" spans="1:7" s="39" customFormat="1" ht="18.75" x14ac:dyDescent="0.3">
      <c r="A96" s="17" t="s">
        <v>382</v>
      </c>
      <c r="B96" s="91" t="s">
        <v>379</v>
      </c>
      <c r="C96" s="89" t="s">
        <v>55</v>
      </c>
      <c r="D96" s="240">
        <v>60</v>
      </c>
      <c r="E96" s="50"/>
      <c r="F96" s="200"/>
      <c r="G96" s="9">
        <f t="shared" si="6"/>
        <v>0</v>
      </c>
    </row>
    <row r="97" spans="1:8" s="39" customFormat="1" ht="18.75" x14ac:dyDescent="0.3">
      <c r="A97" s="17"/>
      <c r="B97" s="91" t="s">
        <v>380</v>
      </c>
      <c r="C97" s="221" t="s">
        <v>378</v>
      </c>
      <c r="D97" s="240">
        <v>100</v>
      </c>
      <c r="E97" s="50"/>
      <c r="F97" s="200"/>
      <c r="G97" s="9">
        <f t="shared" si="6"/>
        <v>0</v>
      </c>
    </row>
    <row r="98" spans="1:8" s="39" customFormat="1" ht="18.75" x14ac:dyDescent="0.3">
      <c r="A98" s="17" t="s">
        <v>382</v>
      </c>
      <c r="B98" s="91" t="s">
        <v>385</v>
      </c>
      <c r="C98" s="221" t="s">
        <v>378</v>
      </c>
      <c r="D98" s="240">
        <v>100</v>
      </c>
      <c r="E98" s="50"/>
      <c r="F98" s="206"/>
      <c r="G98" s="9">
        <f t="shared" si="6"/>
        <v>0</v>
      </c>
    </row>
    <row r="99" spans="1:8" s="39" customFormat="1" ht="18.75" x14ac:dyDescent="0.3">
      <c r="A99" s="17"/>
      <c r="B99" s="91" t="s">
        <v>377</v>
      </c>
      <c r="C99" s="221" t="s">
        <v>378</v>
      </c>
      <c r="D99" s="240">
        <v>100</v>
      </c>
      <c r="E99" s="50"/>
      <c r="F99" s="206"/>
      <c r="G99" s="9">
        <f t="shared" si="6"/>
        <v>0</v>
      </c>
    </row>
    <row r="100" spans="1:8" s="3" customFormat="1" ht="26.25" customHeight="1" x14ac:dyDescent="0.2">
      <c r="A100" s="275" t="s">
        <v>474</v>
      </c>
      <c r="B100" s="275"/>
      <c r="C100" s="208" t="s">
        <v>66</v>
      </c>
      <c r="D100" s="160"/>
      <c r="E100" s="80"/>
      <c r="F100" s="93"/>
      <c r="G100" s="63"/>
    </row>
    <row r="101" spans="1:8" s="4" customFormat="1" ht="20.25" customHeight="1" x14ac:dyDescent="0.2">
      <c r="A101" s="274" t="s">
        <v>725</v>
      </c>
      <c r="B101" s="274"/>
      <c r="C101" s="72"/>
      <c r="D101" s="74"/>
      <c r="E101" s="75"/>
      <c r="F101" s="75"/>
      <c r="G101" s="268"/>
      <c r="H101" s="10"/>
    </row>
    <row r="102" spans="1:8" s="52" customFormat="1" ht="18" customHeight="1" x14ac:dyDescent="0.2">
      <c r="A102" s="87" t="s">
        <v>69</v>
      </c>
      <c r="B102" s="88" t="s">
        <v>497</v>
      </c>
      <c r="C102" s="89">
        <v>1</v>
      </c>
      <c r="D102" s="161">
        <v>300</v>
      </c>
      <c r="E102" s="49"/>
      <c r="F102" s="211"/>
      <c r="G102" s="51">
        <f t="shared" ref="G102:G125" si="7">SUM(D102*E102)</f>
        <v>0</v>
      </c>
      <c r="H102" s="100"/>
    </row>
    <row r="103" spans="1:8" s="52" customFormat="1" ht="18" customHeight="1" x14ac:dyDescent="0.2">
      <c r="A103" s="87" t="s">
        <v>69</v>
      </c>
      <c r="B103" s="88" t="s">
        <v>70</v>
      </c>
      <c r="C103" s="89">
        <v>1</v>
      </c>
      <c r="D103" s="161">
        <v>350</v>
      </c>
      <c r="E103" s="49"/>
      <c r="F103" s="211"/>
      <c r="G103" s="51">
        <f t="shared" si="7"/>
        <v>0</v>
      </c>
      <c r="H103" s="100"/>
    </row>
    <row r="104" spans="1:8" s="52" customFormat="1" ht="18" customHeight="1" x14ac:dyDescent="0.2">
      <c r="A104" s="87" t="s">
        <v>71</v>
      </c>
      <c r="B104" s="88" t="s">
        <v>72</v>
      </c>
      <c r="C104" s="89">
        <v>1</v>
      </c>
      <c r="D104" s="161">
        <v>350</v>
      </c>
      <c r="E104" s="49"/>
      <c r="F104" s="211"/>
      <c r="G104" s="51">
        <f t="shared" si="7"/>
        <v>0</v>
      </c>
      <c r="H104" s="100"/>
    </row>
    <row r="105" spans="1:8" s="52" customFormat="1" ht="18" customHeight="1" x14ac:dyDescent="0.2">
      <c r="A105" s="87" t="s">
        <v>242</v>
      </c>
      <c r="B105" s="88" t="s">
        <v>73</v>
      </c>
      <c r="C105" s="89">
        <v>1</v>
      </c>
      <c r="D105" s="161">
        <v>350</v>
      </c>
      <c r="E105" s="49"/>
      <c r="F105" s="211"/>
      <c r="G105" s="51">
        <f t="shared" si="7"/>
        <v>0</v>
      </c>
      <c r="H105" s="100"/>
    </row>
    <row r="106" spans="1:8" s="52" customFormat="1" ht="18" customHeight="1" x14ac:dyDescent="0.2">
      <c r="A106" s="87" t="s">
        <v>74</v>
      </c>
      <c r="B106" s="88" t="s">
        <v>75</v>
      </c>
      <c r="C106" s="89">
        <v>1</v>
      </c>
      <c r="D106" s="161">
        <v>350</v>
      </c>
      <c r="E106" s="49"/>
      <c r="F106" s="211"/>
      <c r="G106" s="51">
        <f t="shared" si="7"/>
        <v>0</v>
      </c>
      <c r="H106" s="100"/>
    </row>
    <row r="107" spans="1:8" s="52" customFormat="1" ht="18" customHeight="1" x14ac:dyDescent="0.2">
      <c r="A107" s="87" t="s">
        <v>76</v>
      </c>
      <c r="B107" s="88" t="s">
        <v>77</v>
      </c>
      <c r="C107" s="91">
        <v>1</v>
      </c>
      <c r="D107" s="161">
        <v>350</v>
      </c>
      <c r="E107" s="49"/>
      <c r="F107" s="211"/>
      <c r="G107" s="51">
        <f t="shared" si="7"/>
        <v>0</v>
      </c>
      <c r="H107" s="100"/>
    </row>
    <row r="108" spans="1:8" s="4" customFormat="1" ht="20.25" x14ac:dyDescent="0.2">
      <c r="A108" s="87" t="s">
        <v>78</v>
      </c>
      <c r="B108" s="88" t="s">
        <v>232</v>
      </c>
      <c r="C108" s="89">
        <v>1</v>
      </c>
      <c r="D108" s="161">
        <v>350</v>
      </c>
      <c r="E108" s="187"/>
      <c r="F108" s="187"/>
      <c r="G108" s="51">
        <f t="shared" si="7"/>
        <v>0</v>
      </c>
      <c r="H108" s="10"/>
    </row>
    <row r="109" spans="1:8" s="4" customFormat="1" ht="20.25" customHeight="1" x14ac:dyDescent="0.2">
      <c r="A109" s="295" t="s">
        <v>79</v>
      </c>
      <c r="B109" s="296"/>
      <c r="C109" s="74"/>
      <c r="D109" s="157"/>
      <c r="E109" s="75"/>
      <c r="F109" s="75"/>
      <c r="G109" s="268"/>
      <c r="H109" s="10"/>
    </row>
    <row r="110" spans="1:8" s="52" customFormat="1" ht="17.25" customHeight="1" x14ac:dyDescent="0.2">
      <c r="A110" s="87" t="s">
        <v>80</v>
      </c>
      <c r="B110" s="88" t="s">
        <v>81</v>
      </c>
      <c r="C110" s="89">
        <v>0.6</v>
      </c>
      <c r="D110" s="161">
        <v>150</v>
      </c>
      <c r="E110" s="90"/>
      <c r="F110" s="211"/>
      <c r="G110" s="51">
        <f t="shared" si="7"/>
        <v>0</v>
      </c>
      <c r="H110" s="100"/>
    </row>
    <row r="111" spans="1:8" s="52" customFormat="1" ht="17.25" customHeight="1" x14ac:dyDescent="0.2">
      <c r="A111" s="87" t="s">
        <v>82</v>
      </c>
      <c r="B111" s="88" t="s">
        <v>83</v>
      </c>
      <c r="C111" s="89">
        <v>0.5</v>
      </c>
      <c r="D111" s="161">
        <v>100</v>
      </c>
      <c r="E111" s="90"/>
      <c r="F111" s="211"/>
      <c r="G111" s="51">
        <f t="shared" si="7"/>
        <v>0</v>
      </c>
      <c r="H111" s="100"/>
    </row>
    <row r="112" spans="1:8" s="4" customFormat="1" ht="20.25" customHeight="1" x14ac:dyDescent="0.2">
      <c r="A112" s="295" t="s">
        <v>84</v>
      </c>
      <c r="B112" s="296"/>
      <c r="C112" s="74"/>
      <c r="D112" s="157"/>
      <c r="E112" s="75"/>
      <c r="F112" s="75"/>
      <c r="G112" s="268"/>
      <c r="H112" s="10"/>
    </row>
    <row r="113" spans="1:8" s="52" customFormat="1" ht="18" customHeight="1" x14ac:dyDescent="0.2">
      <c r="A113" s="87" t="s">
        <v>85</v>
      </c>
      <c r="B113" s="88" t="s">
        <v>86</v>
      </c>
      <c r="C113" s="89">
        <v>0.5</v>
      </c>
      <c r="D113" s="161">
        <v>300</v>
      </c>
      <c r="E113" s="90"/>
      <c r="F113" s="211"/>
      <c r="G113" s="51">
        <f t="shared" si="7"/>
        <v>0</v>
      </c>
      <c r="H113" s="100"/>
    </row>
    <row r="114" spans="1:8" s="52" customFormat="1" ht="18.75" customHeight="1" x14ac:dyDescent="0.2">
      <c r="A114" s="87" t="s">
        <v>87</v>
      </c>
      <c r="B114" s="88" t="s">
        <v>88</v>
      </c>
      <c r="C114" s="89">
        <v>0.6</v>
      </c>
      <c r="D114" s="161">
        <v>150</v>
      </c>
      <c r="E114" s="90"/>
      <c r="F114" s="211"/>
      <c r="G114" s="51">
        <f t="shared" si="7"/>
        <v>0</v>
      </c>
      <c r="H114" s="100"/>
    </row>
    <row r="115" spans="1:8" s="52" customFormat="1" ht="17.25" customHeight="1" x14ac:dyDescent="0.2">
      <c r="A115" s="87" t="s">
        <v>80</v>
      </c>
      <c r="B115" s="235" t="s">
        <v>724</v>
      </c>
      <c r="C115" s="187">
        <v>0.5</v>
      </c>
      <c r="D115" s="188">
        <v>250</v>
      </c>
      <c r="E115" s="90"/>
      <c r="F115" s="211"/>
      <c r="G115" s="51">
        <f t="shared" si="7"/>
        <v>0</v>
      </c>
      <c r="H115" s="100"/>
    </row>
    <row r="116" spans="1:8" s="52" customFormat="1" ht="17.25" customHeight="1" x14ac:dyDescent="0.2">
      <c r="A116" s="87" t="s">
        <v>82</v>
      </c>
      <c r="B116" s="235" t="s">
        <v>724</v>
      </c>
      <c r="C116" s="187">
        <v>1</v>
      </c>
      <c r="D116" s="188">
        <v>350</v>
      </c>
      <c r="E116" s="90"/>
      <c r="F116" s="211"/>
      <c r="G116" s="51">
        <f t="shared" si="7"/>
        <v>0</v>
      </c>
      <c r="H116" s="100"/>
    </row>
    <row r="117" spans="1:8" s="4" customFormat="1" ht="20.25" customHeight="1" x14ac:dyDescent="0.2">
      <c r="A117" s="295" t="s">
        <v>254</v>
      </c>
      <c r="B117" s="296"/>
      <c r="C117" s="74"/>
      <c r="D117" s="157"/>
      <c r="E117" s="75"/>
      <c r="F117" s="75"/>
      <c r="G117" s="268"/>
    </row>
    <row r="118" spans="1:8" s="52" customFormat="1" ht="22.5" customHeight="1" x14ac:dyDescent="0.2">
      <c r="A118" s="16"/>
      <c r="B118" s="50" t="s">
        <v>641</v>
      </c>
      <c r="C118" s="50">
        <v>1</v>
      </c>
      <c r="D118" s="51">
        <v>300</v>
      </c>
      <c r="E118" s="50"/>
      <c r="F118" s="155"/>
      <c r="G118" s="9">
        <f>SUM(D118*E118)</f>
        <v>0</v>
      </c>
    </row>
    <row r="119" spans="1:8" s="52" customFormat="1" ht="18" customHeight="1" x14ac:dyDescent="0.2">
      <c r="A119" s="55"/>
      <c r="B119" s="88" t="s">
        <v>475</v>
      </c>
      <c r="C119" s="269">
        <v>0.2</v>
      </c>
      <c r="D119" s="270">
        <v>200</v>
      </c>
      <c r="E119" s="49"/>
      <c r="F119" s="211"/>
      <c r="G119" s="51">
        <f t="shared" si="7"/>
        <v>0</v>
      </c>
    </row>
    <row r="120" spans="1:8" s="52" customFormat="1" ht="18" customHeight="1" x14ac:dyDescent="0.2">
      <c r="A120" s="55" t="s">
        <v>89</v>
      </c>
      <c r="B120" s="88" t="s">
        <v>90</v>
      </c>
      <c r="C120" s="269">
        <v>0.2</v>
      </c>
      <c r="D120" s="270">
        <v>80</v>
      </c>
      <c r="E120" s="49"/>
      <c r="F120" s="211"/>
      <c r="G120" s="51">
        <f t="shared" si="7"/>
        <v>0</v>
      </c>
    </row>
    <row r="121" spans="1:8" s="52" customFormat="1" ht="18" customHeight="1" x14ac:dyDescent="0.2">
      <c r="A121" s="55"/>
      <c r="B121" s="88" t="s">
        <v>91</v>
      </c>
      <c r="C121" s="89">
        <v>0.2</v>
      </c>
      <c r="D121" s="270">
        <v>100</v>
      </c>
      <c r="E121" s="49"/>
      <c r="F121" s="211"/>
      <c r="G121" s="51">
        <f t="shared" si="7"/>
        <v>0</v>
      </c>
    </row>
    <row r="122" spans="1:8" s="58" customFormat="1" ht="18" customHeight="1" x14ac:dyDescent="0.2">
      <c r="A122" s="55" t="s">
        <v>92</v>
      </c>
      <c r="B122" s="91" t="s">
        <v>237</v>
      </c>
      <c r="C122" s="91">
        <v>10</v>
      </c>
      <c r="D122" s="161">
        <v>10</v>
      </c>
      <c r="E122" s="49"/>
      <c r="F122" s="211"/>
      <c r="G122" s="51">
        <f t="shared" si="7"/>
        <v>0</v>
      </c>
    </row>
    <row r="123" spans="1:8" s="52" customFormat="1" ht="18" customHeight="1" x14ac:dyDescent="0.2">
      <c r="A123" s="87" t="s">
        <v>93</v>
      </c>
      <c r="B123" s="88" t="s">
        <v>477</v>
      </c>
      <c r="C123" s="89" t="s">
        <v>476</v>
      </c>
      <c r="D123" s="270">
        <v>250</v>
      </c>
      <c r="E123" s="90"/>
      <c r="F123" s="211"/>
      <c r="G123" s="51">
        <f t="shared" si="7"/>
        <v>0</v>
      </c>
    </row>
    <row r="124" spans="1:8" s="52" customFormat="1" ht="18" customHeight="1" x14ac:dyDescent="0.2">
      <c r="A124" s="87" t="s">
        <v>94</v>
      </c>
      <c r="B124" s="88" t="s">
        <v>95</v>
      </c>
      <c r="C124" s="89">
        <v>0.2</v>
      </c>
      <c r="D124" s="270">
        <v>40</v>
      </c>
      <c r="E124" s="90"/>
      <c r="F124" s="211"/>
      <c r="G124" s="51">
        <f t="shared" si="7"/>
        <v>0</v>
      </c>
    </row>
    <row r="125" spans="1:8" s="58" customFormat="1" ht="18" customHeight="1" x14ac:dyDescent="0.2">
      <c r="A125" s="87" t="s">
        <v>96</v>
      </c>
      <c r="B125" s="91" t="s">
        <v>97</v>
      </c>
      <c r="C125" s="91">
        <v>10</v>
      </c>
      <c r="D125" s="161">
        <v>10</v>
      </c>
      <c r="E125" s="90"/>
      <c r="F125" s="211"/>
      <c r="G125" s="51">
        <f t="shared" si="7"/>
        <v>0</v>
      </c>
    </row>
    <row r="126" spans="1:8" s="12" customFormat="1" ht="23.25" x14ac:dyDescent="0.2">
      <c r="A126" s="273" t="s">
        <v>25</v>
      </c>
      <c r="B126" s="273"/>
      <c r="C126" s="81"/>
      <c r="D126" s="26"/>
      <c r="E126" s="81"/>
      <c r="F126" s="226"/>
      <c r="G126" s="92">
        <f>SUM(G17:G125)</f>
        <v>0</v>
      </c>
    </row>
    <row r="127" spans="1:8" s="44" customFormat="1" ht="24.75" customHeight="1" x14ac:dyDescent="0.2">
      <c r="A127" s="42"/>
      <c r="B127" s="43"/>
      <c r="C127" s="43"/>
      <c r="D127" s="43"/>
      <c r="E127" s="43"/>
      <c r="F127" s="95"/>
      <c r="G127" s="43"/>
    </row>
    <row r="128" spans="1:8" s="44" customFormat="1" ht="21.75" customHeight="1" x14ac:dyDescent="0.2">
      <c r="A128" s="42"/>
      <c r="B128" s="204" t="s">
        <v>208</v>
      </c>
      <c r="C128" s="285"/>
      <c r="D128" s="285"/>
      <c r="E128" s="285"/>
      <c r="F128" s="285"/>
      <c r="G128" s="285"/>
    </row>
    <row r="129" spans="1:7" s="45" customFormat="1" ht="20.25" x14ac:dyDescent="0.3">
      <c r="A129" s="42"/>
      <c r="B129" s="199" t="s">
        <v>209</v>
      </c>
      <c r="C129" s="286" t="s">
        <v>210</v>
      </c>
      <c r="D129" s="286"/>
      <c r="E129" s="286"/>
      <c r="F129" s="286"/>
      <c r="G129" s="286"/>
    </row>
    <row r="130" spans="1:7" s="45" customFormat="1" ht="20.25" x14ac:dyDescent="0.3">
      <c r="A130" s="42"/>
      <c r="B130" s="199" t="s">
        <v>211</v>
      </c>
      <c r="C130" s="286" t="s">
        <v>212</v>
      </c>
      <c r="D130" s="286"/>
      <c r="E130" s="286"/>
      <c r="F130" s="286"/>
      <c r="G130" s="286"/>
    </row>
    <row r="131" spans="1:7" s="45" customFormat="1" ht="20.25" x14ac:dyDescent="0.3">
      <c r="A131" s="42"/>
      <c r="B131" s="198" t="s">
        <v>213</v>
      </c>
      <c r="C131" s="300" t="s">
        <v>214</v>
      </c>
      <c r="D131" s="300"/>
      <c r="E131" s="300"/>
      <c r="F131" s="300"/>
      <c r="G131" s="300"/>
    </row>
    <row r="132" spans="1:7" s="5" customFormat="1" ht="12.75" x14ac:dyDescent="0.2">
      <c r="A132" s="15"/>
      <c r="B132" s="23"/>
      <c r="C132" s="13"/>
      <c r="D132" s="1"/>
      <c r="E132" s="13"/>
      <c r="F132" s="96"/>
      <c r="G132" s="1"/>
    </row>
    <row r="133" spans="1:7" s="110" customFormat="1" ht="12.75" x14ac:dyDescent="0.2">
      <c r="A133" s="109"/>
      <c r="C133" s="111"/>
      <c r="F133" s="112"/>
    </row>
    <row r="134" spans="1:7" s="110" customFormat="1" ht="12.75" x14ac:dyDescent="0.2">
      <c r="A134" s="109"/>
      <c r="C134" s="111"/>
      <c r="F134" s="112"/>
    </row>
  </sheetData>
  <mergeCells count="26">
    <mergeCell ref="C129:G129"/>
    <mergeCell ref="C130:G130"/>
    <mergeCell ref="C131:G131"/>
    <mergeCell ref="A109:B109"/>
    <mergeCell ref="A112:B112"/>
    <mergeCell ref="A117:B117"/>
    <mergeCell ref="A126:B126"/>
    <mergeCell ref="C128:G128"/>
    <mergeCell ref="A13:G13"/>
    <mergeCell ref="A14:B14"/>
    <mergeCell ref="A15:B15"/>
    <mergeCell ref="A100:B100"/>
    <mergeCell ref="A101:B101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25" right="0.25" top="0.75" bottom="0.75" header="0.3" footer="0.3"/>
  <pageSetup paperSize="9"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114"/>
  <sheetViews>
    <sheetView view="pageBreakPreview" topLeftCell="B1" zoomScale="70" zoomScaleNormal="100" zoomScaleSheetLayoutView="70" workbookViewId="0">
      <selection activeCell="A5" sqref="A5:B5"/>
    </sheetView>
  </sheetViews>
  <sheetFormatPr defaultRowHeight="12.75" x14ac:dyDescent="0.2"/>
  <cols>
    <col min="1" max="1" width="13.7109375" hidden="1" customWidth="1"/>
    <col min="2" max="2" width="148.42578125" customWidth="1"/>
    <col min="3" max="5" width="17.42578125" customWidth="1"/>
    <col min="6" max="6" width="17.42578125" style="114" customWidth="1"/>
    <col min="7" max="7" width="17.42578125" customWidth="1"/>
  </cols>
  <sheetData>
    <row r="1" spans="1:7" s="65" customFormat="1" ht="23.25" customHeight="1" x14ac:dyDescent="0.2">
      <c r="A1" s="64"/>
      <c r="B1" s="41"/>
      <c r="C1" s="326" t="s">
        <v>240</v>
      </c>
      <c r="D1" s="326"/>
      <c r="E1" s="326"/>
      <c r="F1" s="326"/>
      <c r="G1" s="326"/>
    </row>
    <row r="2" spans="1:7" s="10" customFormat="1" ht="21.75" customHeight="1" x14ac:dyDescent="0.2">
      <c r="A2" s="313" t="s">
        <v>605</v>
      </c>
      <c r="B2" s="314"/>
      <c r="C2" s="281"/>
      <c r="D2" s="281"/>
      <c r="E2" s="281"/>
      <c r="F2" s="281"/>
      <c r="G2" s="281"/>
    </row>
    <row r="3" spans="1:7" s="10" customFormat="1" ht="21.75" customHeight="1" x14ac:dyDescent="0.2">
      <c r="A3" s="313" t="s">
        <v>60</v>
      </c>
      <c r="B3" s="314"/>
      <c r="C3" s="281"/>
      <c r="D3" s="281"/>
      <c r="E3" s="281"/>
      <c r="F3" s="281"/>
      <c r="G3" s="281"/>
    </row>
    <row r="4" spans="1:7" s="10" customFormat="1" ht="21" customHeight="1" x14ac:dyDescent="0.2">
      <c r="A4" s="313" t="s">
        <v>61</v>
      </c>
      <c r="B4" s="314"/>
      <c r="C4" s="281"/>
      <c r="D4" s="281"/>
      <c r="E4" s="281"/>
      <c r="F4" s="281"/>
      <c r="G4" s="281"/>
    </row>
    <row r="5" spans="1:7" s="10" customFormat="1" ht="24" customHeight="1" x14ac:dyDescent="0.2">
      <c r="A5" s="313" t="s">
        <v>62</v>
      </c>
      <c r="B5" s="314"/>
      <c r="C5" s="281"/>
      <c r="D5" s="281"/>
      <c r="E5" s="281"/>
      <c r="F5" s="281"/>
      <c r="G5" s="281"/>
    </row>
    <row r="6" spans="1:7" s="10" customFormat="1" ht="21" customHeight="1" x14ac:dyDescent="0.2">
      <c r="A6" s="313" t="s">
        <v>63</v>
      </c>
      <c r="B6" s="314"/>
      <c r="C6" s="281"/>
      <c r="D6" s="281"/>
      <c r="E6" s="281"/>
      <c r="F6" s="281"/>
      <c r="G6" s="281"/>
    </row>
    <row r="7" spans="1:7" s="10" customFormat="1" ht="23.25" customHeight="1" x14ac:dyDescent="0.2">
      <c r="A7" s="313" t="s">
        <v>581</v>
      </c>
      <c r="B7" s="314"/>
      <c r="C7" s="281"/>
      <c r="D7" s="281"/>
      <c r="E7" s="281"/>
      <c r="F7" s="281"/>
      <c r="G7" s="281"/>
    </row>
    <row r="8" spans="1:7" s="10" customFormat="1" ht="21" customHeight="1" x14ac:dyDescent="0.2">
      <c r="A8" s="313" t="s">
        <v>64</v>
      </c>
      <c r="B8" s="314"/>
      <c r="C8" s="281"/>
      <c r="D8" s="281"/>
      <c r="E8" s="281"/>
      <c r="F8" s="281"/>
      <c r="G8" s="281"/>
    </row>
    <row r="9" spans="1:7" s="10" customFormat="1" ht="21.75" customHeight="1" x14ac:dyDescent="0.2">
      <c r="A9" s="315" t="s">
        <v>251</v>
      </c>
      <c r="B9" s="316"/>
      <c r="C9" s="281"/>
      <c r="D9" s="281"/>
      <c r="E9" s="281"/>
      <c r="F9" s="281"/>
      <c r="G9" s="281"/>
    </row>
    <row r="10" spans="1:7" s="10" customFormat="1" ht="21.75" customHeight="1" x14ac:dyDescent="0.2">
      <c r="A10" s="315" t="s">
        <v>230</v>
      </c>
      <c r="B10" s="316"/>
      <c r="C10" s="281"/>
      <c r="D10" s="281"/>
      <c r="E10" s="281"/>
      <c r="F10" s="281"/>
      <c r="G10" s="281"/>
    </row>
    <row r="11" spans="1:7" s="10" customFormat="1" ht="24.75" customHeight="1" x14ac:dyDescent="0.2">
      <c r="A11" s="315" t="s">
        <v>579</v>
      </c>
      <c r="B11" s="316"/>
      <c r="C11" s="281"/>
      <c r="D11" s="281"/>
      <c r="E11" s="281"/>
      <c r="F11" s="281"/>
      <c r="G11" s="281"/>
    </row>
    <row r="12" spans="1:7" s="10" customFormat="1" ht="21" customHeight="1" x14ac:dyDescent="0.2">
      <c r="A12" s="317" t="s">
        <v>580</v>
      </c>
      <c r="B12" s="316"/>
      <c r="C12" s="281"/>
      <c r="D12" s="281"/>
      <c r="E12" s="281"/>
      <c r="F12" s="281"/>
      <c r="G12" s="281"/>
    </row>
    <row r="13" spans="1:7" s="19" customFormat="1" ht="25.5" customHeight="1" x14ac:dyDescent="0.2">
      <c r="A13" s="318" t="s">
        <v>416</v>
      </c>
      <c r="B13" s="319"/>
      <c r="C13" s="319"/>
      <c r="D13" s="319"/>
      <c r="E13" s="319"/>
      <c r="F13" s="319"/>
      <c r="G13" s="320"/>
    </row>
    <row r="14" spans="1:7" s="20" customFormat="1" ht="21" customHeight="1" x14ac:dyDescent="0.2">
      <c r="A14" s="277" t="s">
        <v>19</v>
      </c>
      <c r="B14" s="277"/>
      <c r="C14" s="164" t="s">
        <v>34</v>
      </c>
      <c r="D14" s="165" t="s">
        <v>539</v>
      </c>
      <c r="E14" s="207" t="s">
        <v>35</v>
      </c>
      <c r="F14" s="207" t="s">
        <v>238</v>
      </c>
      <c r="G14" s="207" t="s">
        <v>36</v>
      </c>
    </row>
    <row r="15" spans="1:7" s="20" customFormat="1" ht="19.5" customHeight="1" x14ac:dyDescent="0.2">
      <c r="A15" s="278" t="s">
        <v>20</v>
      </c>
      <c r="B15" s="278"/>
      <c r="C15" s="166" t="s">
        <v>21</v>
      </c>
      <c r="D15" s="166" t="s">
        <v>22</v>
      </c>
      <c r="E15" s="208" t="s">
        <v>23</v>
      </c>
      <c r="F15" s="208" t="s">
        <v>35</v>
      </c>
      <c r="G15" s="208" t="s">
        <v>22</v>
      </c>
    </row>
    <row r="16" spans="1:7" s="127" customFormat="1" ht="20.25" x14ac:dyDescent="0.3">
      <c r="A16" s="142" t="s">
        <v>412</v>
      </c>
      <c r="B16" s="123" t="s">
        <v>417</v>
      </c>
      <c r="C16" s="123"/>
      <c r="D16" s="124"/>
      <c r="E16" s="125"/>
      <c r="F16" s="126"/>
      <c r="G16" s="125"/>
    </row>
    <row r="17" spans="1:7" s="21" customFormat="1" ht="21" customHeight="1" x14ac:dyDescent="0.2">
      <c r="A17" s="147" t="s">
        <v>418</v>
      </c>
      <c r="B17" s="241" t="s">
        <v>425</v>
      </c>
      <c r="C17" s="241">
        <v>100</v>
      </c>
      <c r="D17" s="242">
        <v>200</v>
      </c>
      <c r="E17" s="8"/>
      <c r="F17" s="230"/>
      <c r="G17" s="168">
        <f>D17*E17</f>
        <v>0</v>
      </c>
    </row>
    <row r="18" spans="1:7" s="21" customFormat="1" ht="21" customHeight="1" x14ac:dyDescent="0.2">
      <c r="A18" s="146" t="s">
        <v>420</v>
      </c>
      <c r="B18" s="241" t="s">
        <v>423</v>
      </c>
      <c r="C18" s="241">
        <v>100</v>
      </c>
      <c r="D18" s="242">
        <v>200</v>
      </c>
      <c r="E18" s="8"/>
      <c r="F18" s="230"/>
      <c r="G18" s="168">
        <f t="shared" ref="G18:G78" si="0">D18*E18</f>
        <v>0</v>
      </c>
    </row>
    <row r="19" spans="1:7" s="21" customFormat="1" ht="21" customHeight="1" x14ac:dyDescent="0.2">
      <c r="A19" s="147" t="s">
        <v>422</v>
      </c>
      <c r="B19" s="241" t="s">
        <v>419</v>
      </c>
      <c r="C19" s="241">
        <v>100</v>
      </c>
      <c r="D19" s="242">
        <v>300</v>
      </c>
      <c r="E19" s="8"/>
      <c r="F19" s="230"/>
      <c r="G19" s="168">
        <f t="shared" si="0"/>
        <v>0</v>
      </c>
    </row>
    <row r="20" spans="1:7" s="52" customFormat="1" ht="21" customHeight="1" x14ac:dyDescent="0.2">
      <c r="A20" s="147" t="s">
        <v>424</v>
      </c>
      <c r="B20" s="233" t="s">
        <v>421</v>
      </c>
      <c r="C20" s="89">
        <v>100</v>
      </c>
      <c r="D20" s="238">
        <v>300</v>
      </c>
      <c r="E20" s="8"/>
      <c r="F20" s="206"/>
      <c r="G20" s="168">
        <f t="shared" si="0"/>
        <v>0</v>
      </c>
    </row>
    <row r="21" spans="1:7" s="127" customFormat="1" ht="20.25" x14ac:dyDescent="0.3">
      <c r="A21" s="143"/>
      <c r="B21" s="210" t="s">
        <v>426</v>
      </c>
      <c r="C21" s="132"/>
      <c r="D21" s="133"/>
      <c r="E21" s="124"/>
      <c r="F21" s="124"/>
      <c r="G21" s="124"/>
    </row>
    <row r="22" spans="1:7" s="52" customFormat="1" ht="20.25" customHeight="1" x14ac:dyDescent="0.2">
      <c r="A22" s="55" t="s">
        <v>98</v>
      </c>
      <c r="B22" s="205" t="s">
        <v>100</v>
      </c>
      <c r="C22" s="50">
        <v>250</v>
      </c>
      <c r="D22" s="53">
        <v>490</v>
      </c>
      <c r="E22" s="8"/>
      <c r="F22" s="206"/>
      <c r="G22" s="168">
        <f t="shared" si="0"/>
        <v>0</v>
      </c>
    </row>
    <row r="23" spans="1:7" s="52" customFormat="1" ht="20.25" customHeight="1" x14ac:dyDescent="0.2">
      <c r="A23" s="55"/>
      <c r="B23" s="50" t="s">
        <v>56</v>
      </c>
      <c r="C23" s="50">
        <v>1500</v>
      </c>
      <c r="D23" s="53">
        <v>2000</v>
      </c>
      <c r="E23" s="8"/>
      <c r="F23" s="206"/>
      <c r="G23" s="168">
        <f t="shared" si="0"/>
        <v>0</v>
      </c>
    </row>
    <row r="24" spans="1:7" s="52" customFormat="1" ht="20.25" customHeight="1" x14ac:dyDescent="0.2">
      <c r="A24" s="55"/>
      <c r="B24" s="50" t="s">
        <v>478</v>
      </c>
      <c r="C24" s="50">
        <v>2000</v>
      </c>
      <c r="D24" s="53">
        <v>3000</v>
      </c>
      <c r="E24" s="8"/>
      <c r="F24" s="206"/>
      <c r="G24" s="168">
        <f t="shared" si="0"/>
        <v>0</v>
      </c>
    </row>
    <row r="25" spans="1:7" s="127" customFormat="1" ht="20.25" x14ac:dyDescent="0.3">
      <c r="A25" s="143"/>
      <c r="B25" s="136" t="s">
        <v>26</v>
      </c>
      <c r="C25" s="136"/>
      <c r="D25" s="136"/>
      <c r="E25" s="124"/>
      <c r="F25" s="124"/>
      <c r="G25" s="124"/>
    </row>
    <row r="26" spans="1:7" s="131" customFormat="1" ht="18.75" x14ac:dyDescent="0.3">
      <c r="A26" s="145" t="s">
        <v>428</v>
      </c>
      <c r="B26" s="241" t="s">
        <v>431</v>
      </c>
      <c r="C26" s="241">
        <v>50</v>
      </c>
      <c r="D26" s="242">
        <v>100</v>
      </c>
      <c r="E26" s="8"/>
      <c r="F26" s="230"/>
      <c r="G26" s="168">
        <f t="shared" si="0"/>
        <v>0</v>
      </c>
    </row>
    <row r="27" spans="1:7" s="131" customFormat="1" ht="18.75" x14ac:dyDescent="0.3">
      <c r="A27" s="145" t="s">
        <v>430</v>
      </c>
      <c r="B27" s="241" t="s">
        <v>433</v>
      </c>
      <c r="C27" s="241">
        <v>50</v>
      </c>
      <c r="D27" s="242">
        <v>100</v>
      </c>
      <c r="E27" s="8"/>
      <c r="F27" s="230"/>
      <c r="G27" s="168">
        <f t="shared" si="0"/>
        <v>0</v>
      </c>
    </row>
    <row r="28" spans="1:7" s="131" customFormat="1" ht="18.75" x14ac:dyDescent="0.3">
      <c r="A28" s="145" t="s">
        <v>432</v>
      </c>
      <c r="B28" s="241" t="s">
        <v>435</v>
      </c>
      <c r="C28" s="243" t="s">
        <v>436</v>
      </c>
      <c r="D28" s="242">
        <v>100</v>
      </c>
      <c r="E28" s="8"/>
      <c r="F28" s="230"/>
      <c r="G28" s="168">
        <f t="shared" si="0"/>
        <v>0</v>
      </c>
    </row>
    <row r="29" spans="1:7" s="131" customFormat="1" ht="18.75" x14ac:dyDescent="0.3">
      <c r="A29" s="145" t="s">
        <v>434</v>
      </c>
      <c r="B29" s="241" t="s">
        <v>438</v>
      </c>
      <c r="C29" s="243" t="s">
        <v>436</v>
      </c>
      <c r="D29" s="242">
        <v>100</v>
      </c>
      <c r="E29" s="8"/>
      <c r="F29" s="230"/>
      <c r="G29" s="168">
        <f t="shared" si="0"/>
        <v>0</v>
      </c>
    </row>
    <row r="30" spans="1:7" s="131" customFormat="1" ht="18.75" x14ac:dyDescent="0.3">
      <c r="A30" s="145" t="s">
        <v>437</v>
      </c>
      <c r="B30" s="241" t="s">
        <v>429</v>
      </c>
      <c r="C30" s="241">
        <v>50</v>
      </c>
      <c r="D30" s="242">
        <v>200</v>
      </c>
      <c r="E30" s="8"/>
      <c r="F30" s="230"/>
      <c r="G30" s="168">
        <f t="shared" si="0"/>
        <v>0</v>
      </c>
    </row>
    <row r="31" spans="1:7" s="127" customFormat="1" ht="20.25" x14ac:dyDescent="0.3">
      <c r="A31" s="143"/>
      <c r="B31" s="210" t="s">
        <v>506</v>
      </c>
      <c r="C31" s="132"/>
      <c r="D31" s="133"/>
      <c r="E31" s="124"/>
      <c r="F31" s="124"/>
      <c r="G31" s="124"/>
    </row>
    <row r="32" spans="1:7" s="131" customFormat="1" ht="21" customHeight="1" x14ac:dyDescent="0.3">
      <c r="A32" s="145"/>
      <c r="B32" s="234" t="s">
        <v>292</v>
      </c>
      <c r="C32" s="243">
        <v>80</v>
      </c>
      <c r="D32" s="242">
        <v>200</v>
      </c>
      <c r="E32" s="8"/>
      <c r="F32" s="230"/>
      <c r="G32" s="168">
        <f t="shared" si="0"/>
        <v>0</v>
      </c>
    </row>
    <row r="33" spans="1:7" s="39" customFormat="1" ht="18.75" x14ac:dyDescent="0.3">
      <c r="A33" s="146" t="s">
        <v>289</v>
      </c>
      <c r="B33" s="91" t="s">
        <v>290</v>
      </c>
      <c r="C33" s="91">
        <v>80</v>
      </c>
      <c r="D33" s="238">
        <v>250</v>
      </c>
      <c r="E33" s="8"/>
      <c r="F33" s="206"/>
      <c r="G33" s="168">
        <f t="shared" si="0"/>
        <v>0</v>
      </c>
    </row>
    <row r="34" spans="1:7" s="107" customFormat="1" ht="18.75" x14ac:dyDescent="0.3">
      <c r="A34" s="147" t="s">
        <v>291</v>
      </c>
      <c r="B34" s="88" t="s">
        <v>427</v>
      </c>
      <c r="C34" s="243">
        <v>100</v>
      </c>
      <c r="D34" s="244">
        <v>350</v>
      </c>
      <c r="E34" s="8"/>
      <c r="F34" s="230"/>
      <c r="G34" s="168">
        <f t="shared" si="0"/>
        <v>0</v>
      </c>
    </row>
    <row r="35" spans="1:7" s="127" customFormat="1" ht="20.25" x14ac:dyDescent="0.3">
      <c r="A35" s="143"/>
      <c r="B35" s="137" t="s">
        <v>439</v>
      </c>
      <c r="C35" s="137"/>
      <c r="D35" s="124"/>
      <c r="E35" s="124"/>
      <c r="F35" s="124"/>
      <c r="G35" s="124"/>
    </row>
    <row r="36" spans="1:7" s="131" customFormat="1" ht="21" customHeight="1" x14ac:dyDescent="0.3">
      <c r="A36" s="145" t="s">
        <v>440</v>
      </c>
      <c r="B36" s="88" t="s">
        <v>548</v>
      </c>
      <c r="C36" s="243" t="s">
        <v>549</v>
      </c>
      <c r="D36" s="244">
        <v>350</v>
      </c>
      <c r="E36" s="8"/>
      <c r="F36" s="230"/>
      <c r="G36" s="168">
        <f t="shared" si="0"/>
        <v>0</v>
      </c>
    </row>
    <row r="37" spans="1:7" s="131" customFormat="1" ht="21" customHeight="1" x14ac:dyDescent="0.3">
      <c r="A37" s="145" t="s">
        <v>441</v>
      </c>
      <c r="B37" s="245" t="s">
        <v>552</v>
      </c>
      <c r="C37" s="243">
        <v>150</v>
      </c>
      <c r="D37" s="244">
        <v>350</v>
      </c>
      <c r="E37" s="8"/>
      <c r="F37" s="230"/>
      <c r="G37" s="168">
        <f t="shared" si="0"/>
        <v>0</v>
      </c>
    </row>
    <row r="38" spans="1:7" s="131" customFormat="1" ht="21" customHeight="1" x14ac:dyDescent="0.3">
      <c r="A38" s="145"/>
      <c r="B38" s="233" t="s">
        <v>551</v>
      </c>
      <c r="C38" s="243">
        <v>250</v>
      </c>
      <c r="D38" s="244">
        <v>350</v>
      </c>
      <c r="E38" s="8"/>
      <c r="F38" s="230"/>
      <c r="G38" s="168">
        <f t="shared" si="0"/>
        <v>0</v>
      </c>
    </row>
    <row r="39" spans="1:7" s="131" customFormat="1" ht="21" customHeight="1" x14ac:dyDescent="0.3">
      <c r="A39" s="145"/>
      <c r="B39" s="233" t="s">
        <v>550</v>
      </c>
      <c r="C39" s="89">
        <v>250</v>
      </c>
      <c r="D39" s="244">
        <v>350</v>
      </c>
      <c r="E39" s="8"/>
      <c r="F39" s="206"/>
      <c r="G39" s="168">
        <f t="shared" si="0"/>
        <v>0</v>
      </c>
    </row>
    <row r="40" spans="1:7" s="52" customFormat="1" ht="21" customHeight="1" x14ac:dyDescent="0.2">
      <c r="A40" s="55"/>
      <c r="B40" s="241" t="s">
        <v>554</v>
      </c>
      <c r="C40" s="243">
        <v>250</v>
      </c>
      <c r="D40" s="244">
        <v>490</v>
      </c>
      <c r="E40" s="8"/>
      <c r="F40" s="230"/>
      <c r="G40" s="168">
        <f t="shared" si="0"/>
        <v>0</v>
      </c>
    </row>
    <row r="41" spans="1:7" s="140" customFormat="1" ht="20.25" x14ac:dyDescent="0.3">
      <c r="A41" s="143"/>
      <c r="B41" s="123" t="s">
        <v>415</v>
      </c>
      <c r="C41" s="138"/>
      <c r="D41" s="139"/>
      <c r="E41" s="124"/>
      <c r="F41" s="124"/>
      <c r="G41" s="124"/>
    </row>
    <row r="42" spans="1:7" s="52" customFormat="1" ht="18.75" x14ac:dyDescent="0.2">
      <c r="A42" s="146" t="s">
        <v>442</v>
      </c>
      <c r="B42" s="234" t="s">
        <v>24</v>
      </c>
      <c r="C42" s="89">
        <v>100</v>
      </c>
      <c r="D42" s="238">
        <v>100</v>
      </c>
      <c r="E42" s="8"/>
      <c r="F42" s="206"/>
      <c r="G42" s="168">
        <f t="shared" si="0"/>
        <v>0</v>
      </c>
    </row>
    <row r="43" spans="1:7" s="131" customFormat="1" ht="18.75" x14ac:dyDescent="0.3">
      <c r="A43" s="145" t="s">
        <v>444</v>
      </c>
      <c r="B43" s="234" t="s">
        <v>443</v>
      </c>
      <c r="C43" s="89">
        <v>150</v>
      </c>
      <c r="D43" s="238">
        <v>150</v>
      </c>
      <c r="E43" s="8"/>
      <c r="F43" s="206"/>
      <c r="G43" s="168">
        <f t="shared" si="0"/>
        <v>0</v>
      </c>
    </row>
    <row r="44" spans="1:7" s="52" customFormat="1" ht="18.75" x14ac:dyDescent="0.3">
      <c r="A44" s="146" t="s">
        <v>200</v>
      </c>
      <c r="B44" s="237" t="s">
        <v>445</v>
      </c>
      <c r="C44" s="237">
        <v>100</v>
      </c>
      <c r="D44" s="246">
        <v>150</v>
      </c>
      <c r="E44" s="8"/>
      <c r="F44" s="230"/>
      <c r="G44" s="168">
        <f t="shared" si="0"/>
        <v>0</v>
      </c>
    </row>
    <row r="45" spans="1:7" s="127" customFormat="1" ht="20.25" x14ac:dyDescent="0.3">
      <c r="A45" s="143"/>
      <c r="B45" s="123" t="s">
        <v>446</v>
      </c>
      <c r="C45" s="123"/>
      <c r="D45" s="124"/>
      <c r="E45" s="124"/>
      <c r="F45" s="124"/>
      <c r="G45" s="124"/>
    </row>
    <row r="46" spans="1:7" s="131" customFormat="1" ht="18.75" x14ac:dyDescent="0.3">
      <c r="A46" s="145"/>
      <c r="B46" s="237" t="s">
        <v>447</v>
      </c>
      <c r="C46" s="237">
        <v>50</v>
      </c>
      <c r="D46" s="246">
        <v>70</v>
      </c>
      <c r="E46" s="8"/>
      <c r="F46" s="230"/>
      <c r="G46" s="168">
        <f t="shared" si="0"/>
        <v>0</v>
      </c>
    </row>
    <row r="47" spans="1:7" s="131" customFormat="1" ht="18.75" x14ac:dyDescent="0.3">
      <c r="A47" s="145"/>
      <c r="B47" s="237" t="s">
        <v>448</v>
      </c>
      <c r="C47" s="237">
        <v>50</v>
      </c>
      <c r="D47" s="246">
        <v>70</v>
      </c>
      <c r="E47" s="8"/>
      <c r="F47" s="230"/>
      <c r="G47" s="168">
        <f t="shared" si="0"/>
        <v>0</v>
      </c>
    </row>
    <row r="48" spans="1:7" s="131" customFormat="1" ht="18.75" x14ac:dyDescent="0.3">
      <c r="A48" s="145" t="s">
        <v>449</v>
      </c>
      <c r="B48" s="247" t="s">
        <v>450</v>
      </c>
      <c r="C48" s="248">
        <v>50</v>
      </c>
      <c r="D48" s="246">
        <v>70</v>
      </c>
      <c r="E48" s="8"/>
      <c r="F48" s="230"/>
      <c r="G48" s="168">
        <f t="shared" si="0"/>
        <v>0</v>
      </c>
    </row>
    <row r="49" spans="1:7" s="127" customFormat="1" ht="20.25" x14ac:dyDescent="0.3">
      <c r="A49" s="143"/>
      <c r="B49" s="123" t="s">
        <v>451</v>
      </c>
      <c r="C49" s="123"/>
      <c r="D49" s="124"/>
      <c r="E49" s="124"/>
      <c r="F49" s="124"/>
      <c r="G49" s="124"/>
    </row>
    <row r="50" spans="1:7" s="131" customFormat="1" ht="18.75" x14ac:dyDescent="0.3">
      <c r="A50" s="128"/>
      <c r="B50" s="91" t="s">
        <v>555</v>
      </c>
      <c r="C50" s="237">
        <v>100</v>
      </c>
      <c r="D50" s="246">
        <v>200</v>
      </c>
      <c r="E50" s="8"/>
      <c r="F50" s="230"/>
      <c r="G50" s="168">
        <f t="shared" si="0"/>
        <v>0</v>
      </c>
    </row>
    <row r="51" spans="1:7" s="131" customFormat="1" ht="18.75" x14ac:dyDescent="0.3">
      <c r="A51" s="128"/>
      <c r="B51" s="91" t="s">
        <v>452</v>
      </c>
      <c r="C51" s="237">
        <v>600</v>
      </c>
      <c r="D51" s="246">
        <v>900</v>
      </c>
      <c r="E51" s="8"/>
      <c r="F51" s="230"/>
      <c r="G51" s="168">
        <f t="shared" si="0"/>
        <v>0</v>
      </c>
    </row>
    <row r="52" spans="1:7" s="131" customFormat="1" ht="18.75" x14ac:dyDescent="0.3">
      <c r="A52" s="128" t="s">
        <v>453</v>
      </c>
      <c r="B52" s="91" t="s">
        <v>454</v>
      </c>
      <c r="C52" s="237">
        <v>600</v>
      </c>
      <c r="D52" s="246">
        <v>900</v>
      </c>
      <c r="E52" s="8"/>
      <c r="F52" s="230"/>
      <c r="G52" s="168">
        <f t="shared" si="0"/>
        <v>0</v>
      </c>
    </row>
    <row r="53" spans="1:7" s="131" customFormat="1" ht="18.75" x14ac:dyDescent="0.3">
      <c r="A53" s="128" t="s">
        <v>455</v>
      </c>
      <c r="B53" s="91" t="s">
        <v>456</v>
      </c>
      <c r="C53" s="237">
        <v>600</v>
      </c>
      <c r="D53" s="246">
        <v>900</v>
      </c>
      <c r="E53" s="8"/>
      <c r="F53" s="230"/>
      <c r="G53" s="168">
        <f t="shared" si="0"/>
        <v>0</v>
      </c>
    </row>
    <row r="54" spans="1:7" s="131" customFormat="1" ht="18.75" x14ac:dyDescent="0.3">
      <c r="A54" s="128" t="s">
        <v>457</v>
      </c>
      <c r="B54" s="91" t="s">
        <v>458</v>
      </c>
      <c r="C54" s="237">
        <v>600</v>
      </c>
      <c r="D54" s="246">
        <v>900</v>
      </c>
      <c r="E54" s="8"/>
      <c r="F54" s="230"/>
      <c r="G54" s="168">
        <f t="shared" si="0"/>
        <v>0</v>
      </c>
    </row>
    <row r="55" spans="1:7" s="127" customFormat="1" ht="22.5" customHeight="1" x14ac:dyDescent="0.3">
      <c r="A55" s="143"/>
      <c r="B55" s="137" t="s">
        <v>642</v>
      </c>
      <c r="C55" s="141"/>
      <c r="D55" s="124"/>
      <c r="E55" s="124"/>
      <c r="F55" s="124"/>
      <c r="G55" s="124"/>
    </row>
    <row r="56" spans="1:7" s="52" customFormat="1" ht="39.75" customHeight="1" x14ac:dyDescent="0.2">
      <c r="A56" s="55" t="s">
        <v>207</v>
      </c>
      <c r="B56" s="50" t="s">
        <v>553</v>
      </c>
      <c r="C56" s="50">
        <v>1000</v>
      </c>
      <c r="D56" s="53">
        <v>2000</v>
      </c>
      <c r="E56" s="8"/>
      <c r="F56" s="155"/>
      <c r="G56" s="168">
        <f t="shared" si="0"/>
        <v>0</v>
      </c>
    </row>
    <row r="57" spans="1:7" s="62" customFormat="1" ht="22.5" customHeight="1" x14ac:dyDescent="0.2">
      <c r="A57" s="61"/>
      <c r="B57" s="54" t="s">
        <v>235</v>
      </c>
      <c r="C57" s="49" t="s">
        <v>55</v>
      </c>
      <c r="D57" s="53"/>
      <c r="E57" s="8"/>
      <c r="F57" s="155"/>
      <c r="G57" s="168">
        <f t="shared" si="0"/>
        <v>0</v>
      </c>
    </row>
    <row r="58" spans="1:7" s="62" customFormat="1" ht="22.5" customHeight="1" x14ac:dyDescent="0.2">
      <c r="A58" s="61"/>
      <c r="B58" s="54" t="s">
        <v>233</v>
      </c>
      <c r="C58" s="49" t="s">
        <v>234</v>
      </c>
      <c r="D58" s="53">
        <v>800</v>
      </c>
      <c r="E58" s="8"/>
      <c r="F58" s="155"/>
      <c r="G58" s="168">
        <f t="shared" si="0"/>
        <v>0</v>
      </c>
    </row>
    <row r="59" spans="1:7" s="62" customFormat="1" ht="22.5" customHeight="1" x14ac:dyDescent="0.2">
      <c r="A59" s="61"/>
      <c r="B59" s="54" t="s">
        <v>496</v>
      </c>
      <c r="C59" s="49" t="s">
        <v>55</v>
      </c>
      <c r="D59" s="53">
        <v>1500</v>
      </c>
      <c r="E59" s="8"/>
      <c r="F59" s="155"/>
      <c r="G59" s="168">
        <f t="shared" si="0"/>
        <v>0</v>
      </c>
    </row>
    <row r="60" spans="1:7" s="127" customFormat="1" ht="20.25" x14ac:dyDescent="0.3">
      <c r="A60" s="143"/>
      <c r="B60" s="137" t="s">
        <v>358</v>
      </c>
      <c r="C60" s="141"/>
      <c r="D60" s="124"/>
      <c r="E60" s="124"/>
      <c r="F60" s="124"/>
      <c r="G60" s="124"/>
    </row>
    <row r="61" spans="1:7" s="39" customFormat="1" ht="21.75" customHeight="1" x14ac:dyDescent="0.3">
      <c r="A61" s="17" t="s">
        <v>130</v>
      </c>
      <c r="B61" s="50" t="s">
        <v>529</v>
      </c>
      <c r="C61" s="40">
        <v>50</v>
      </c>
      <c r="D61" s="51">
        <v>100</v>
      </c>
      <c r="E61" s="8"/>
      <c r="F61" s="206"/>
      <c r="G61" s="168">
        <f t="shared" si="0"/>
        <v>0</v>
      </c>
    </row>
    <row r="62" spans="1:7" s="39" customFormat="1" ht="21.75" customHeight="1" x14ac:dyDescent="0.3">
      <c r="A62" s="17"/>
      <c r="B62" s="50" t="s">
        <v>576</v>
      </c>
      <c r="C62" s="40">
        <v>50</v>
      </c>
      <c r="D62" s="51">
        <v>100</v>
      </c>
      <c r="E62" s="8"/>
      <c r="F62" s="206"/>
      <c r="G62" s="168">
        <f t="shared" si="0"/>
        <v>0</v>
      </c>
    </row>
    <row r="63" spans="1:7" s="39" customFormat="1" ht="21.75" customHeight="1" x14ac:dyDescent="0.3">
      <c r="A63" s="17" t="s">
        <v>131</v>
      </c>
      <c r="B63" s="50" t="s">
        <v>530</v>
      </c>
      <c r="C63" s="40">
        <v>50</v>
      </c>
      <c r="D63" s="51">
        <v>100</v>
      </c>
      <c r="E63" s="8"/>
      <c r="F63" s="206"/>
      <c r="G63" s="168">
        <f t="shared" si="0"/>
        <v>0</v>
      </c>
    </row>
    <row r="64" spans="1:7" s="39" customFormat="1" ht="21.75" customHeight="1" x14ac:dyDescent="0.3">
      <c r="A64" s="17"/>
      <c r="B64" s="50" t="s">
        <v>531</v>
      </c>
      <c r="C64" s="40">
        <v>50</v>
      </c>
      <c r="D64" s="51">
        <v>100</v>
      </c>
      <c r="E64" s="8"/>
      <c r="F64" s="206"/>
      <c r="G64" s="168">
        <f t="shared" si="0"/>
        <v>0</v>
      </c>
    </row>
    <row r="65" spans="1:7" s="39" customFormat="1" ht="21.75" customHeight="1" x14ac:dyDescent="0.3">
      <c r="A65" s="17"/>
      <c r="B65" s="50" t="s">
        <v>532</v>
      </c>
      <c r="C65" s="40">
        <v>50</v>
      </c>
      <c r="D65" s="51">
        <v>100</v>
      </c>
      <c r="E65" s="8"/>
      <c r="F65" s="206"/>
      <c r="G65" s="168">
        <f t="shared" si="0"/>
        <v>0</v>
      </c>
    </row>
    <row r="66" spans="1:7" s="39" customFormat="1" ht="21.75" customHeight="1" x14ac:dyDescent="0.3">
      <c r="A66" s="17" t="s">
        <v>129</v>
      </c>
      <c r="B66" s="50" t="s">
        <v>533</v>
      </c>
      <c r="C66" s="40">
        <v>50</v>
      </c>
      <c r="D66" s="51">
        <v>100</v>
      </c>
      <c r="E66" s="8"/>
      <c r="F66" s="206"/>
      <c r="G66" s="168">
        <f t="shared" si="0"/>
        <v>0</v>
      </c>
    </row>
    <row r="67" spans="1:7" s="39" customFormat="1" ht="21.75" customHeight="1" x14ac:dyDescent="0.3">
      <c r="A67" s="17" t="s">
        <v>129</v>
      </c>
      <c r="B67" s="50" t="s">
        <v>534</v>
      </c>
      <c r="C67" s="40">
        <v>50</v>
      </c>
      <c r="D67" s="51">
        <v>100</v>
      </c>
      <c r="E67" s="8"/>
      <c r="F67" s="206"/>
      <c r="G67" s="168">
        <f t="shared" si="0"/>
        <v>0</v>
      </c>
    </row>
    <row r="68" spans="1:7" s="39" customFormat="1" ht="21.75" customHeight="1" x14ac:dyDescent="0.3">
      <c r="A68" s="17" t="s">
        <v>129</v>
      </c>
      <c r="B68" s="50" t="s">
        <v>535</v>
      </c>
      <c r="C68" s="40">
        <v>50</v>
      </c>
      <c r="D68" s="51">
        <v>100</v>
      </c>
      <c r="E68" s="8"/>
      <c r="F68" s="206"/>
      <c r="G68" s="168">
        <f t="shared" si="0"/>
        <v>0</v>
      </c>
    </row>
    <row r="69" spans="1:7" s="127" customFormat="1" ht="20.25" x14ac:dyDescent="0.3">
      <c r="A69" s="143"/>
      <c r="B69" s="137" t="s">
        <v>459</v>
      </c>
      <c r="C69" s="141"/>
      <c r="D69" s="124"/>
      <c r="E69" s="124"/>
      <c r="F69" s="124"/>
      <c r="G69" s="124"/>
    </row>
    <row r="70" spans="1:7" s="2" customFormat="1" ht="65.25" customHeight="1" x14ac:dyDescent="0.2">
      <c r="A70" s="55" t="s">
        <v>16</v>
      </c>
      <c r="B70" s="50" t="s">
        <v>623</v>
      </c>
      <c r="C70" s="50">
        <v>1</v>
      </c>
      <c r="D70" s="53">
        <v>700</v>
      </c>
      <c r="E70" s="8"/>
      <c r="F70" s="206"/>
      <c r="G70" s="168">
        <f t="shared" si="0"/>
        <v>0</v>
      </c>
    </row>
    <row r="71" spans="1:7" s="52" customFormat="1" ht="42.75" customHeight="1" x14ac:dyDescent="0.2">
      <c r="A71" s="16"/>
      <c r="B71" s="50" t="s">
        <v>563</v>
      </c>
      <c r="C71" s="49" t="s">
        <v>111</v>
      </c>
      <c r="D71" s="53">
        <v>12000</v>
      </c>
      <c r="E71" s="8"/>
      <c r="F71" s="155"/>
      <c r="G71" s="168">
        <f t="shared" si="0"/>
        <v>0</v>
      </c>
    </row>
    <row r="72" spans="1:7" s="52" customFormat="1" ht="45" customHeight="1" x14ac:dyDescent="0.2">
      <c r="A72" s="60"/>
      <c r="B72" s="50" t="s">
        <v>287</v>
      </c>
      <c r="C72" s="49" t="s">
        <v>223</v>
      </c>
      <c r="D72" s="53">
        <v>6000</v>
      </c>
      <c r="E72" s="8"/>
      <c r="F72" s="155"/>
      <c r="G72" s="168">
        <f t="shared" si="0"/>
        <v>0</v>
      </c>
    </row>
    <row r="73" spans="1:7" s="127" customFormat="1" ht="20.25" x14ac:dyDescent="0.3">
      <c r="A73" s="143"/>
      <c r="B73" s="136" t="s">
        <v>460</v>
      </c>
      <c r="C73" s="136"/>
      <c r="D73" s="133"/>
      <c r="E73" s="133"/>
      <c r="F73" s="170"/>
      <c r="G73" s="133"/>
    </row>
    <row r="74" spans="1:7" s="52" customFormat="1" ht="18.75" customHeight="1" x14ac:dyDescent="0.2">
      <c r="A74" s="55"/>
      <c r="B74" s="91" t="s">
        <v>556</v>
      </c>
      <c r="C74" s="89">
        <v>60</v>
      </c>
      <c r="D74" s="161">
        <v>250</v>
      </c>
      <c r="E74" s="8"/>
      <c r="F74" s="206"/>
      <c r="G74" s="168">
        <f t="shared" si="0"/>
        <v>0</v>
      </c>
    </row>
    <row r="75" spans="1:7" s="52" customFormat="1" ht="18.75" customHeight="1" x14ac:dyDescent="0.2">
      <c r="A75" s="55"/>
      <c r="B75" s="234" t="s">
        <v>557</v>
      </c>
      <c r="C75" s="89">
        <v>60</v>
      </c>
      <c r="D75" s="161">
        <v>250</v>
      </c>
      <c r="E75" s="8"/>
      <c r="F75" s="206"/>
      <c r="G75" s="168">
        <f t="shared" si="0"/>
        <v>0</v>
      </c>
    </row>
    <row r="76" spans="1:7" s="52" customFormat="1" ht="18.75" customHeight="1" x14ac:dyDescent="0.2">
      <c r="A76" s="55"/>
      <c r="B76" s="233" t="s">
        <v>533</v>
      </c>
      <c r="C76" s="89">
        <v>60</v>
      </c>
      <c r="D76" s="161">
        <v>250</v>
      </c>
      <c r="E76" s="8"/>
      <c r="F76" s="206"/>
      <c r="G76" s="168">
        <f t="shared" si="0"/>
        <v>0</v>
      </c>
    </row>
    <row r="77" spans="1:7" s="52" customFormat="1" ht="18.75" customHeight="1" x14ac:dyDescent="0.2">
      <c r="A77" s="55"/>
      <c r="B77" s="234" t="s">
        <v>558</v>
      </c>
      <c r="C77" s="89">
        <v>60</v>
      </c>
      <c r="D77" s="161">
        <v>250</v>
      </c>
      <c r="E77" s="8"/>
      <c r="F77" s="206"/>
      <c r="G77" s="168">
        <f t="shared" si="0"/>
        <v>0</v>
      </c>
    </row>
    <row r="78" spans="1:7" s="52" customFormat="1" ht="18.75" customHeight="1" x14ac:dyDescent="0.2">
      <c r="A78" s="55"/>
      <c r="B78" s="234" t="s">
        <v>559</v>
      </c>
      <c r="C78" s="89">
        <v>60</v>
      </c>
      <c r="D78" s="161">
        <v>250</v>
      </c>
      <c r="E78" s="8"/>
      <c r="F78" s="206"/>
      <c r="G78" s="168">
        <f t="shared" si="0"/>
        <v>0</v>
      </c>
    </row>
    <row r="79" spans="1:7" s="3" customFormat="1" ht="26.25" customHeight="1" x14ac:dyDescent="0.2">
      <c r="A79" s="275" t="s">
        <v>474</v>
      </c>
      <c r="B79" s="275"/>
      <c r="C79" s="208" t="s">
        <v>66</v>
      </c>
      <c r="D79" s="160"/>
      <c r="E79" s="80"/>
      <c r="F79" s="171"/>
      <c r="G79" s="63"/>
    </row>
    <row r="80" spans="1:7" s="6" customFormat="1" ht="24" customHeight="1" x14ac:dyDescent="0.25">
      <c r="A80" s="144"/>
      <c r="B80" s="210" t="s">
        <v>461</v>
      </c>
      <c r="C80" s="85"/>
      <c r="D80" s="85"/>
      <c r="E80" s="105"/>
      <c r="F80" s="172"/>
      <c r="G80" s="167"/>
    </row>
    <row r="81" spans="1:8" s="225" customFormat="1" ht="20.25" customHeight="1" x14ac:dyDescent="0.3">
      <c r="A81" s="231" t="s">
        <v>462</v>
      </c>
      <c r="B81" s="249" t="s">
        <v>463</v>
      </c>
      <c r="C81" s="237">
        <v>300</v>
      </c>
      <c r="D81" s="246">
        <v>200</v>
      </c>
      <c r="E81" s="129"/>
      <c r="F81" s="232"/>
      <c r="G81" s="130">
        <f t="shared" ref="G81:G83" si="1">D81*E81</f>
        <v>0</v>
      </c>
    </row>
    <row r="82" spans="1:8" s="131" customFormat="1" ht="20.25" customHeight="1" x14ac:dyDescent="0.3">
      <c r="A82" s="231" t="s">
        <v>464</v>
      </c>
      <c r="B82" s="250" t="s">
        <v>465</v>
      </c>
      <c r="C82" s="237">
        <v>300</v>
      </c>
      <c r="D82" s="246">
        <v>200</v>
      </c>
      <c r="E82" s="129"/>
      <c r="F82" s="232"/>
      <c r="G82" s="130">
        <f t="shared" si="1"/>
        <v>0</v>
      </c>
    </row>
    <row r="83" spans="1:8" s="131" customFormat="1" ht="20.25" customHeight="1" x14ac:dyDescent="0.3">
      <c r="A83" s="231" t="s">
        <v>466</v>
      </c>
      <c r="B83" s="249" t="s">
        <v>467</v>
      </c>
      <c r="C83" s="237">
        <v>300</v>
      </c>
      <c r="D83" s="246">
        <v>200</v>
      </c>
      <c r="E83" s="129"/>
      <c r="F83" s="232"/>
      <c r="G83" s="130">
        <f t="shared" si="1"/>
        <v>0</v>
      </c>
    </row>
    <row r="84" spans="1:8" s="4" customFormat="1" ht="20.25" customHeight="1" x14ac:dyDescent="0.2">
      <c r="A84" s="274" t="s">
        <v>725</v>
      </c>
      <c r="B84" s="274"/>
      <c r="C84" s="72"/>
      <c r="D84" s="74"/>
      <c r="E84" s="75"/>
      <c r="F84" s="75"/>
      <c r="G84" s="268"/>
      <c r="H84" s="10"/>
    </row>
    <row r="85" spans="1:8" s="52" customFormat="1" ht="18" customHeight="1" x14ac:dyDescent="0.2">
      <c r="A85" s="87" t="s">
        <v>69</v>
      </c>
      <c r="B85" s="88" t="s">
        <v>497</v>
      </c>
      <c r="C85" s="89">
        <v>1</v>
      </c>
      <c r="D85" s="161">
        <v>300</v>
      </c>
      <c r="E85" s="49"/>
      <c r="F85" s="211"/>
      <c r="G85" s="51">
        <f t="shared" ref="G85:G107" si="2">SUM(D85*E85)</f>
        <v>0</v>
      </c>
      <c r="H85" s="100"/>
    </row>
    <row r="86" spans="1:8" s="52" customFormat="1" ht="18" customHeight="1" x14ac:dyDescent="0.2">
      <c r="A86" s="87" t="s">
        <v>69</v>
      </c>
      <c r="B86" s="88" t="s">
        <v>70</v>
      </c>
      <c r="C86" s="89">
        <v>1</v>
      </c>
      <c r="D86" s="161">
        <v>350</v>
      </c>
      <c r="E86" s="49"/>
      <c r="F86" s="211"/>
      <c r="G86" s="51">
        <f t="shared" si="2"/>
        <v>0</v>
      </c>
      <c r="H86" s="100"/>
    </row>
    <row r="87" spans="1:8" s="52" customFormat="1" ht="18" customHeight="1" x14ac:dyDescent="0.2">
      <c r="A87" s="87" t="s">
        <v>71</v>
      </c>
      <c r="B87" s="88" t="s">
        <v>72</v>
      </c>
      <c r="C87" s="89">
        <v>1</v>
      </c>
      <c r="D87" s="161">
        <v>350</v>
      </c>
      <c r="E87" s="49"/>
      <c r="F87" s="211"/>
      <c r="G87" s="51">
        <f t="shared" si="2"/>
        <v>0</v>
      </c>
      <c r="H87" s="100"/>
    </row>
    <row r="88" spans="1:8" s="52" customFormat="1" ht="18" customHeight="1" x14ac:dyDescent="0.2">
      <c r="A88" s="87" t="s">
        <v>242</v>
      </c>
      <c r="B88" s="88" t="s">
        <v>73</v>
      </c>
      <c r="C88" s="89">
        <v>1</v>
      </c>
      <c r="D88" s="161">
        <v>350</v>
      </c>
      <c r="E88" s="49"/>
      <c r="F88" s="211"/>
      <c r="G88" s="51">
        <f t="shared" si="2"/>
        <v>0</v>
      </c>
      <c r="H88" s="100"/>
    </row>
    <row r="89" spans="1:8" s="52" customFormat="1" ht="18" customHeight="1" x14ac:dyDescent="0.2">
      <c r="A89" s="87" t="s">
        <v>74</v>
      </c>
      <c r="B89" s="88" t="s">
        <v>75</v>
      </c>
      <c r="C89" s="89">
        <v>1</v>
      </c>
      <c r="D89" s="161">
        <v>350</v>
      </c>
      <c r="E89" s="49"/>
      <c r="F89" s="211"/>
      <c r="G89" s="51">
        <f t="shared" si="2"/>
        <v>0</v>
      </c>
      <c r="H89" s="100"/>
    </row>
    <row r="90" spans="1:8" s="52" customFormat="1" ht="18" customHeight="1" x14ac:dyDescent="0.2">
      <c r="A90" s="87" t="s">
        <v>76</v>
      </c>
      <c r="B90" s="88" t="s">
        <v>77</v>
      </c>
      <c r="C90" s="91">
        <v>1</v>
      </c>
      <c r="D90" s="161">
        <v>350</v>
      </c>
      <c r="E90" s="49"/>
      <c r="F90" s="211"/>
      <c r="G90" s="51">
        <f t="shared" si="2"/>
        <v>0</v>
      </c>
      <c r="H90" s="100"/>
    </row>
    <row r="91" spans="1:8" s="4" customFormat="1" ht="20.25" x14ac:dyDescent="0.2">
      <c r="A91" s="87" t="s">
        <v>78</v>
      </c>
      <c r="B91" s="88" t="s">
        <v>232</v>
      </c>
      <c r="C91" s="89">
        <v>1</v>
      </c>
      <c r="D91" s="161">
        <v>350</v>
      </c>
      <c r="E91" s="187"/>
      <c r="F91" s="187"/>
      <c r="G91" s="51">
        <f t="shared" si="2"/>
        <v>0</v>
      </c>
      <c r="H91" s="10"/>
    </row>
    <row r="92" spans="1:8" s="4" customFormat="1" ht="20.25" customHeight="1" x14ac:dyDescent="0.2">
      <c r="A92" s="295" t="s">
        <v>79</v>
      </c>
      <c r="B92" s="296"/>
      <c r="C92" s="74"/>
      <c r="D92" s="157"/>
      <c r="E92" s="75"/>
      <c r="F92" s="75"/>
      <c r="G92" s="268"/>
      <c r="H92" s="10"/>
    </row>
    <row r="93" spans="1:8" s="52" customFormat="1" ht="17.25" customHeight="1" x14ac:dyDescent="0.2">
      <c r="A93" s="87" t="s">
        <v>80</v>
      </c>
      <c r="B93" s="88" t="s">
        <v>81</v>
      </c>
      <c r="C93" s="89">
        <v>0.6</v>
      </c>
      <c r="D93" s="161">
        <v>150</v>
      </c>
      <c r="E93" s="90"/>
      <c r="F93" s="211"/>
      <c r="G93" s="51">
        <f t="shared" si="2"/>
        <v>0</v>
      </c>
      <c r="H93" s="100"/>
    </row>
    <row r="94" spans="1:8" s="52" customFormat="1" ht="17.25" customHeight="1" x14ac:dyDescent="0.2">
      <c r="A94" s="87" t="s">
        <v>82</v>
      </c>
      <c r="B94" s="88" t="s">
        <v>83</v>
      </c>
      <c r="C94" s="89">
        <v>0.5</v>
      </c>
      <c r="D94" s="161">
        <v>100</v>
      </c>
      <c r="E94" s="90"/>
      <c r="F94" s="211"/>
      <c r="G94" s="51">
        <f t="shared" si="2"/>
        <v>0</v>
      </c>
      <c r="H94" s="100"/>
    </row>
    <row r="95" spans="1:8" s="4" customFormat="1" ht="20.25" customHeight="1" x14ac:dyDescent="0.2">
      <c r="A95" s="295" t="s">
        <v>84</v>
      </c>
      <c r="B95" s="296"/>
      <c r="C95" s="74"/>
      <c r="D95" s="157"/>
      <c r="E95" s="75"/>
      <c r="F95" s="75"/>
      <c r="G95" s="268"/>
      <c r="H95" s="10"/>
    </row>
    <row r="96" spans="1:8" s="52" customFormat="1" ht="18" customHeight="1" x14ac:dyDescent="0.2">
      <c r="A96" s="87" t="s">
        <v>85</v>
      </c>
      <c r="B96" s="88" t="s">
        <v>86</v>
      </c>
      <c r="C96" s="89">
        <v>0.5</v>
      </c>
      <c r="D96" s="161">
        <v>300</v>
      </c>
      <c r="E96" s="90"/>
      <c r="F96" s="211"/>
      <c r="G96" s="51">
        <f t="shared" si="2"/>
        <v>0</v>
      </c>
      <c r="H96" s="100"/>
    </row>
    <row r="97" spans="1:8" s="52" customFormat="1" ht="18.75" customHeight="1" x14ac:dyDescent="0.2">
      <c r="A97" s="87" t="s">
        <v>87</v>
      </c>
      <c r="B97" s="88" t="s">
        <v>88</v>
      </c>
      <c r="C97" s="89">
        <v>0.6</v>
      </c>
      <c r="D97" s="161">
        <v>150</v>
      </c>
      <c r="E97" s="90"/>
      <c r="F97" s="211"/>
      <c r="G97" s="51">
        <f t="shared" si="2"/>
        <v>0</v>
      </c>
      <c r="H97" s="100"/>
    </row>
    <row r="98" spans="1:8" s="52" customFormat="1" ht="17.25" customHeight="1" x14ac:dyDescent="0.2">
      <c r="A98" s="87" t="s">
        <v>80</v>
      </c>
      <c r="B98" s="235" t="s">
        <v>724</v>
      </c>
      <c r="C98" s="187">
        <v>0.5</v>
      </c>
      <c r="D98" s="188">
        <v>250</v>
      </c>
      <c r="E98" s="90"/>
      <c r="F98" s="211"/>
      <c r="G98" s="51">
        <f t="shared" si="2"/>
        <v>0</v>
      </c>
      <c r="H98" s="100"/>
    </row>
    <row r="99" spans="1:8" s="52" customFormat="1" ht="17.25" customHeight="1" x14ac:dyDescent="0.2">
      <c r="A99" s="87" t="s">
        <v>82</v>
      </c>
      <c r="B99" s="235" t="s">
        <v>724</v>
      </c>
      <c r="C99" s="187">
        <v>1</v>
      </c>
      <c r="D99" s="188">
        <v>350</v>
      </c>
      <c r="E99" s="90"/>
      <c r="F99" s="211"/>
      <c r="G99" s="51">
        <f t="shared" si="2"/>
        <v>0</v>
      </c>
      <c r="H99" s="100"/>
    </row>
    <row r="100" spans="1:8" s="4" customFormat="1" ht="20.25" customHeight="1" x14ac:dyDescent="0.2">
      <c r="A100" s="295" t="s">
        <v>254</v>
      </c>
      <c r="B100" s="296"/>
      <c r="C100" s="74"/>
      <c r="D100" s="157"/>
      <c r="E100" s="75"/>
      <c r="F100" s="75"/>
      <c r="G100" s="268"/>
    </row>
    <row r="101" spans="1:8" s="52" customFormat="1" ht="18" customHeight="1" x14ac:dyDescent="0.2">
      <c r="A101" s="55"/>
      <c r="B101" s="88" t="s">
        <v>475</v>
      </c>
      <c r="C101" s="269">
        <v>0.2</v>
      </c>
      <c r="D101" s="270">
        <v>200</v>
      </c>
      <c r="E101" s="49"/>
      <c r="F101" s="211"/>
      <c r="G101" s="51">
        <f t="shared" si="2"/>
        <v>0</v>
      </c>
    </row>
    <row r="102" spans="1:8" s="52" customFormat="1" ht="18" customHeight="1" x14ac:dyDescent="0.2">
      <c r="A102" s="55" t="s">
        <v>89</v>
      </c>
      <c r="B102" s="88" t="s">
        <v>90</v>
      </c>
      <c r="C102" s="269">
        <v>0.2</v>
      </c>
      <c r="D102" s="270">
        <v>80</v>
      </c>
      <c r="E102" s="49"/>
      <c r="F102" s="211"/>
      <c r="G102" s="51">
        <f t="shared" si="2"/>
        <v>0</v>
      </c>
    </row>
    <row r="103" spans="1:8" s="52" customFormat="1" ht="18" customHeight="1" x14ac:dyDescent="0.2">
      <c r="A103" s="55"/>
      <c r="B103" s="88" t="s">
        <v>91</v>
      </c>
      <c r="C103" s="89">
        <v>0.2</v>
      </c>
      <c r="D103" s="270">
        <v>100</v>
      </c>
      <c r="E103" s="49"/>
      <c r="F103" s="211"/>
      <c r="G103" s="51">
        <f t="shared" si="2"/>
        <v>0</v>
      </c>
    </row>
    <row r="104" spans="1:8" s="58" customFormat="1" ht="18" customHeight="1" x14ac:dyDescent="0.2">
      <c r="A104" s="55" t="s">
        <v>92</v>
      </c>
      <c r="B104" s="91" t="s">
        <v>237</v>
      </c>
      <c r="C104" s="91">
        <v>10</v>
      </c>
      <c r="D104" s="161">
        <v>10</v>
      </c>
      <c r="E104" s="49"/>
      <c r="F104" s="211"/>
      <c r="G104" s="51">
        <f t="shared" si="2"/>
        <v>0</v>
      </c>
    </row>
    <row r="105" spans="1:8" s="52" customFormat="1" ht="18" customHeight="1" x14ac:dyDescent="0.2">
      <c r="A105" s="87" t="s">
        <v>93</v>
      </c>
      <c r="B105" s="88" t="s">
        <v>477</v>
      </c>
      <c r="C105" s="89" t="s">
        <v>476</v>
      </c>
      <c r="D105" s="270">
        <v>250</v>
      </c>
      <c r="E105" s="90"/>
      <c r="F105" s="211"/>
      <c r="G105" s="51">
        <f t="shared" si="2"/>
        <v>0</v>
      </c>
    </row>
    <row r="106" spans="1:8" s="52" customFormat="1" ht="18" customHeight="1" x14ac:dyDescent="0.2">
      <c r="A106" s="87" t="s">
        <v>94</v>
      </c>
      <c r="B106" s="88" t="s">
        <v>95</v>
      </c>
      <c r="C106" s="89">
        <v>0.2</v>
      </c>
      <c r="D106" s="270">
        <v>40</v>
      </c>
      <c r="E106" s="90"/>
      <c r="F106" s="211"/>
      <c r="G106" s="51">
        <f t="shared" si="2"/>
        <v>0</v>
      </c>
    </row>
    <row r="107" spans="1:8" s="58" customFormat="1" ht="18" customHeight="1" x14ac:dyDescent="0.2">
      <c r="A107" s="87" t="s">
        <v>96</v>
      </c>
      <c r="B107" s="91" t="s">
        <v>97</v>
      </c>
      <c r="C107" s="91">
        <v>10</v>
      </c>
      <c r="D107" s="161">
        <v>10</v>
      </c>
      <c r="E107" s="90"/>
      <c r="F107" s="211"/>
      <c r="G107" s="51">
        <f t="shared" si="2"/>
        <v>0</v>
      </c>
    </row>
    <row r="108" spans="1:8" s="12" customFormat="1" ht="23.25" x14ac:dyDescent="0.2">
      <c r="A108" s="273" t="s">
        <v>25</v>
      </c>
      <c r="B108" s="273"/>
      <c r="C108" s="81"/>
      <c r="D108" s="26"/>
      <c r="E108" s="81"/>
      <c r="F108" s="226"/>
      <c r="G108" s="92" t="e">
        <f>SUM(#REF!)</f>
        <v>#REF!</v>
      </c>
    </row>
    <row r="109" spans="1:8" s="44" customFormat="1" ht="24.75" customHeight="1" x14ac:dyDescent="0.2">
      <c r="A109" s="42"/>
      <c r="B109" s="43"/>
      <c r="C109" s="43"/>
      <c r="D109" s="43"/>
      <c r="E109" s="43"/>
      <c r="F109" s="95"/>
      <c r="G109" s="43"/>
    </row>
    <row r="110" spans="1:8" s="44" customFormat="1" ht="21.75" customHeight="1" x14ac:dyDescent="0.2">
      <c r="A110" s="42"/>
      <c r="B110" s="204" t="s">
        <v>208</v>
      </c>
      <c r="C110" s="285"/>
      <c r="D110" s="285"/>
      <c r="E110" s="285"/>
      <c r="F110" s="285"/>
      <c r="G110" s="285"/>
    </row>
    <row r="111" spans="1:8" s="45" customFormat="1" ht="20.25" x14ac:dyDescent="0.3">
      <c r="A111" s="42"/>
      <c r="B111" s="199" t="s">
        <v>209</v>
      </c>
      <c r="C111" s="286" t="s">
        <v>210</v>
      </c>
      <c r="D111" s="286"/>
      <c r="E111" s="286"/>
      <c r="F111" s="286"/>
      <c r="G111" s="286"/>
    </row>
    <row r="112" spans="1:8" s="45" customFormat="1" ht="20.25" x14ac:dyDescent="0.3">
      <c r="A112" s="42"/>
      <c r="B112" s="199" t="s">
        <v>211</v>
      </c>
      <c r="C112" s="286" t="s">
        <v>212</v>
      </c>
      <c r="D112" s="286"/>
      <c r="E112" s="286"/>
      <c r="F112" s="286"/>
      <c r="G112" s="286"/>
    </row>
    <row r="113" spans="1:7" s="45" customFormat="1" ht="20.25" x14ac:dyDescent="0.3">
      <c r="A113" s="42"/>
      <c r="B113" s="198" t="s">
        <v>213</v>
      </c>
      <c r="C113" s="300" t="s">
        <v>214</v>
      </c>
      <c r="D113" s="300"/>
      <c r="E113" s="300"/>
      <c r="F113" s="300"/>
      <c r="G113" s="300"/>
    </row>
    <row r="114" spans="1:7" s="5" customFormat="1" x14ac:dyDescent="0.2">
      <c r="A114" s="15"/>
      <c r="B114" s="23"/>
      <c r="C114" s="13"/>
      <c r="D114" s="1"/>
      <c r="E114" s="13"/>
      <c r="F114" s="96"/>
      <c r="G114" s="1"/>
    </row>
  </sheetData>
  <mergeCells count="26">
    <mergeCell ref="C111:G111"/>
    <mergeCell ref="C112:G112"/>
    <mergeCell ref="C113:G113"/>
    <mergeCell ref="A92:B92"/>
    <mergeCell ref="A95:B95"/>
    <mergeCell ref="A100:B100"/>
    <mergeCell ref="A108:B108"/>
    <mergeCell ref="C110:G110"/>
    <mergeCell ref="A13:G13"/>
    <mergeCell ref="A14:B14"/>
    <mergeCell ref="A15:B15"/>
    <mergeCell ref="A79:B79"/>
    <mergeCell ref="A84:B84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25" right="0.25" top="0.75" bottom="0.75" header="0.3" footer="0.3"/>
  <pageSetup paperSize="9" scale="4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40"/>
  <sheetViews>
    <sheetView view="pageBreakPreview" topLeftCell="B1" zoomScale="80" zoomScaleNormal="100" zoomScaleSheetLayoutView="80" workbookViewId="0">
      <selection activeCell="A3" sqref="A3:B3"/>
    </sheetView>
  </sheetViews>
  <sheetFormatPr defaultColWidth="9.140625" defaultRowHeight="12.75" x14ac:dyDescent="0.2"/>
  <cols>
    <col min="1" max="1" width="8.7109375" style="149" hidden="1" customWidth="1"/>
    <col min="2" max="2" width="125.28515625" style="120" customWidth="1"/>
    <col min="3" max="3" width="19.7109375" style="120" customWidth="1"/>
    <col min="4" max="4" width="14.140625" style="120" customWidth="1"/>
    <col min="5" max="5" width="15.85546875" style="120" customWidth="1"/>
    <col min="6" max="6" width="15.85546875" style="122" customWidth="1"/>
    <col min="7" max="7" width="15" style="121" customWidth="1"/>
    <col min="8" max="16384" width="9.140625" style="120"/>
  </cols>
  <sheetData>
    <row r="1" spans="1:7" s="65" customFormat="1" ht="23.25" customHeight="1" x14ac:dyDescent="0.2">
      <c r="A1" s="64"/>
      <c r="B1" s="41"/>
      <c r="C1" s="326" t="s">
        <v>240</v>
      </c>
      <c r="D1" s="326"/>
      <c r="E1" s="326"/>
      <c r="F1" s="326"/>
      <c r="G1" s="326"/>
    </row>
    <row r="2" spans="1:7" s="10" customFormat="1" ht="21.75" customHeight="1" x14ac:dyDescent="0.2">
      <c r="A2" s="313" t="s">
        <v>605</v>
      </c>
      <c r="B2" s="314"/>
      <c r="C2" s="281"/>
      <c r="D2" s="281"/>
      <c r="E2" s="281"/>
      <c r="F2" s="281"/>
      <c r="G2" s="281"/>
    </row>
    <row r="3" spans="1:7" s="10" customFormat="1" ht="21.75" customHeight="1" x14ac:dyDescent="0.2">
      <c r="A3" s="313" t="s">
        <v>60</v>
      </c>
      <c r="B3" s="314"/>
      <c r="C3" s="281"/>
      <c r="D3" s="281"/>
      <c r="E3" s="281"/>
      <c r="F3" s="281"/>
      <c r="G3" s="281"/>
    </row>
    <row r="4" spans="1:7" s="10" customFormat="1" ht="21" customHeight="1" x14ac:dyDescent="0.2">
      <c r="A4" s="313" t="s">
        <v>61</v>
      </c>
      <c r="B4" s="314"/>
      <c r="C4" s="281"/>
      <c r="D4" s="281"/>
      <c r="E4" s="281"/>
      <c r="F4" s="281"/>
      <c r="G4" s="281"/>
    </row>
    <row r="5" spans="1:7" s="10" customFormat="1" ht="24" customHeight="1" x14ac:dyDescent="0.2">
      <c r="A5" s="313" t="s">
        <v>62</v>
      </c>
      <c r="B5" s="314"/>
      <c r="C5" s="281"/>
      <c r="D5" s="281"/>
      <c r="E5" s="281"/>
      <c r="F5" s="281"/>
      <c r="G5" s="281"/>
    </row>
    <row r="6" spans="1:7" s="10" customFormat="1" ht="21" customHeight="1" x14ac:dyDescent="0.2">
      <c r="A6" s="313" t="s">
        <v>63</v>
      </c>
      <c r="B6" s="314"/>
      <c r="C6" s="281"/>
      <c r="D6" s="281"/>
      <c r="E6" s="281"/>
      <c r="F6" s="281"/>
      <c r="G6" s="281"/>
    </row>
    <row r="7" spans="1:7" s="10" customFormat="1" ht="23.25" customHeight="1" x14ac:dyDescent="0.2">
      <c r="A7" s="313" t="s">
        <v>581</v>
      </c>
      <c r="B7" s="314"/>
      <c r="C7" s="281"/>
      <c r="D7" s="281"/>
      <c r="E7" s="281"/>
      <c r="F7" s="281"/>
      <c r="G7" s="281"/>
    </row>
    <row r="8" spans="1:7" s="10" customFormat="1" ht="21" customHeight="1" x14ac:dyDescent="0.2">
      <c r="A8" s="313" t="s">
        <v>64</v>
      </c>
      <c r="B8" s="314"/>
      <c r="C8" s="281"/>
      <c r="D8" s="281"/>
      <c r="E8" s="281"/>
      <c r="F8" s="281"/>
      <c r="G8" s="281"/>
    </row>
    <row r="9" spans="1:7" s="10" customFormat="1" ht="21.75" customHeight="1" x14ac:dyDescent="0.2">
      <c r="A9" s="315" t="s">
        <v>251</v>
      </c>
      <c r="B9" s="316"/>
      <c r="C9" s="281"/>
      <c r="D9" s="281"/>
      <c r="E9" s="281"/>
      <c r="F9" s="281"/>
      <c r="G9" s="281"/>
    </row>
    <row r="10" spans="1:7" s="10" customFormat="1" ht="21.75" customHeight="1" x14ac:dyDescent="0.2">
      <c r="A10" s="315" t="s">
        <v>230</v>
      </c>
      <c r="B10" s="316"/>
      <c r="C10" s="281"/>
      <c r="D10" s="281"/>
      <c r="E10" s="281"/>
      <c r="F10" s="281"/>
      <c r="G10" s="281"/>
    </row>
    <row r="11" spans="1:7" s="10" customFormat="1" ht="24.75" customHeight="1" x14ac:dyDescent="0.2">
      <c r="A11" s="315" t="s">
        <v>579</v>
      </c>
      <c r="B11" s="316"/>
      <c r="C11" s="281"/>
      <c r="D11" s="281"/>
      <c r="E11" s="281"/>
      <c r="F11" s="281"/>
      <c r="G11" s="281"/>
    </row>
    <row r="12" spans="1:7" s="10" customFormat="1" ht="21" customHeight="1" x14ac:dyDescent="0.2">
      <c r="A12" s="317" t="s">
        <v>580</v>
      </c>
      <c r="B12" s="316"/>
      <c r="C12" s="281"/>
      <c r="D12" s="281"/>
      <c r="E12" s="281"/>
      <c r="F12" s="281"/>
      <c r="G12" s="281"/>
    </row>
    <row r="13" spans="1:7" s="19" customFormat="1" ht="25.5" customHeight="1" x14ac:dyDescent="0.2">
      <c r="A13" s="276" t="s">
        <v>468</v>
      </c>
      <c r="B13" s="276"/>
      <c r="C13" s="276"/>
      <c r="D13" s="276"/>
      <c r="E13" s="276"/>
      <c r="F13" s="276"/>
      <c r="G13" s="276"/>
    </row>
    <row r="14" spans="1:7" s="20" customFormat="1" ht="20.25" customHeight="1" x14ac:dyDescent="0.2">
      <c r="A14" s="277" t="s">
        <v>19</v>
      </c>
      <c r="B14" s="277"/>
      <c r="C14" s="207" t="s">
        <v>34</v>
      </c>
      <c r="D14" s="66" t="s">
        <v>31</v>
      </c>
      <c r="E14" s="207" t="s">
        <v>35</v>
      </c>
      <c r="F14" s="207" t="s">
        <v>238</v>
      </c>
      <c r="G14" s="207" t="s">
        <v>36</v>
      </c>
    </row>
    <row r="15" spans="1:7" s="20" customFormat="1" ht="17.25" customHeight="1" x14ac:dyDescent="0.2">
      <c r="A15" s="278" t="s">
        <v>20</v>
      </c>
      <c r="B15" s="278"/>
      <c r="C15" s="208" t="s">
        <v>21</v>
      </c>
      <c r="D15" s="208" t="s">
        <v>22</v>
      </c>
      <c r="E15" s="208" t="s">
        <v>23</v>
      </c>
      <c r="F15" s="208" t="s">
        <v>35</v>
      </c>
      <c r="G15" s="208" t="s">
        <v>22</v>
      </c>
    </row>
    <row r="16" spans="1:7" s="119" customFormat="1" ht="20.25" x14ac:dyDescent="0.2">
      <c r="A16" s="151"/>
      <c r="B16" s="209" t="s">
        <v>417</v>
      </c>
      <c r="C16" s="150"/>
      <c r="D16" s="133"/>
      <c r="E16" s="132"/>
      <c r="F16" s="134"/>
      <c r="G16" s="133"/>
    </row>
    <row r="17" spans="1:7" s="21" customFormat="1" ht="18.75" x14ac:dyDescent="0.2">
      <c r="A17" s="148"/>
      <c r="B17" s="234" t="s">
        <v>541</v>
      </c>
      <c r="C17" s="89">
        <v>160</v>
      </c>
      <c r="D17" s="242">
        <v>400</v>
      </c>
      <c r="E17" s="101"/>
      <c r="F17" s="206"/>
      <c r="G17" s="7">
        <f t="shared" ref="G17:G22" si="0">D17*E17</f>
        <v>0</v>
      </c>
    </row>
    <row r="18" spans="1:7" s="21" customFormat="1" ht="18.75" x14ac:dyDescent="0.2">
      <c r="A18" s="148"/>
      <c r="B18" s="234" t="s">
        <v>542</v>
      </c>
      <c r="C18" s="89">
        <v>150</v>
      </c>
      <c r="D18" s="242">
        <v>400</v>
      </c>
      <c r="E18" s="101"/>
      <c r="F18" s="206"/>
      <c r="G18" s="7">
        <f t="shared" si="0"/>
        <v>0</v>
      </c>
    </row>
    <row r="19" spans="1:7" s="21" customFormat="1" ht="18.75" x14ac:dyDescent="0.2">
      <c r="A19" s="148"/>
      <c r="B19" s="234" t="s">
        <v>469</v>
      </c>
      <c r="C19" s="89">
        <v>170</v>
      </c>
      <c r="D19" s="242">
        <v>400</v>
      </c>
      <c r="E19" s="101"/>
      <c r="F19" s="230"/>
      <c r="G19" s="7">
        <f t="shared" si="0"/>
        <v>0</v>
      </c>
    </row>
    <row r="20" spans="1:7" s="21" customFormat="1" ht="18.75" x14ac:dyDescent="0.2">
      <c r="A20" s="148">
        <v>705</v>
      </c>
      <c r="B20" s="135" t="s">
        <v>225</v>
      </c>
      <c r="C20" s="89">
        <v>140</v>
      </c>
      <c r="D20" s="238">
        <v>450</v>
      </c>
      <c r="E20" s="101"/>
      <c r="F20" s="206"/>
      <c r="G20" s="7">
        <f t="shared" si="0"/>
        <v>0</v>
      </c>
    </row>
    <row r="21" spans="1:7" s="52" customFormat="1" ht="18.75" x14ac:dyDescent="0.2">
      <c r="A21" s="55" t="s">
        <v>136</v>
      </c>
      <c r="B21" s="233" t="s">
        <v>540</v>
      </c>
      <c r="C21" s="89">
        <v>160</v>
      </c>
      <c r="D21" s="242">
        <v>600</v>
      </c>
      <c r="E21" s="101"/>
      <c r="F21" s="206"/>
      <c r="G21" s="7">
        <f t="shared" si="0"/>
        <v>0</v>
      </c>
    </row>
    <row r="22" spans="1:7" s="52" customFormat="1" ht="18.75" x14ac:dyDescent="0.2">
      <c r="A22" s="55"/>
      <c r="B22" s="233" t="s">
        <v>59</v>
      </c>
      <c r="C22" s="89">
        <v>200</v>
      </c>
      <c r="D22" s="238">
        <v>770</v>
      </c>
      <c r="E22" s="101"/>
      <c r="F22" s="206"/>
      <c r="G22" s="7">
        <f t="shared" si="0"/>
        <v>0</v>
      </c>
    </row>
    <row r="23" spans="1:7" s="119" customFormat="1" ht="20.25" x14ac:dyDescent="0.2">
      <c r="A23" s="151"/>
      <c r="B23" s="209" t="s">
        <v>413</v>
      </c>
      <c r="C23" s="150"/>
      <c r="D23" s="133"/>
      <c r="E23" s="150"/>
      <c r="F23" s="169"/>
      <c r="G23" s="136"/>
    </row>
    <row r="24" spans="1:7" s="21" customFormat="1" ht="18.75" x14ac:dyDescent="0.2">
      <c r="A24" s="148">
        <v>707</v>
      </c>
      <c r="B24" s="234" t="s">
        <v>470</v>
      </c>
      <c r="C24" s="89">
        <v>250</v>
      </c>
      <c r="D24" s="244">
        <v>200</v>
      </c>
      <c r="E24" s="101"/>
      <c r="F24" s="230"/>
      <c r="G24" s="7">
        <f>D24*E24</f>
        <v>0</v>
      </c>
    </row>
    <row r="25" spans="1:7" s="21" customFormat="1" ht="18.75" x14ac:dyDescent="0.2">
      <c r="A25" s="148"/>
      <c r="B25" s="233" t="s">
        <v>543</v>
      </c>
      <c r="C25" s="89">
        <v>250</v>
      </c>
      <c r="D25" s="161">
        <v>250</v>
      </c>
      <c r="E25" s="49"/>
      <c r="F25" s="206"/>
      <c r="G25" s="7">
        <f>D25*E25</f>
        <v>0</v>
      </c>
    </row>
    <row r="26" spans="1:7" s="21" customFormat="1" ht="18.75" x14ac:dyDescent="0.2">
      <c r="A26" s="148"/>
      <c r="B26" s="233" t="s">
        <v>544</v>
      </c>
      <c r="C26" s="89">
        <v>250</v>
      </c>
      <c r="D26" s="161">
        <v>250</v>
      </c>
      <c r="E26" s="49"/>
      <c r="F26" s="206"/>
      <c r="G26" s="7">
        <f>D26*E26</f>
        <v>0</v>
      </c>
    </row>
    <row r="27" spans="1:7" s="119" customFormat="1" ht="20.25" x14ac:dyDescent="0.2">
      <c r="A27" s="151"/>
      <c r="B27" s="209" t="s">
        <v>439</v>
      </c>
      <c r="C27" s="150"/>
      <c r="D27" s="173"/>
      <c r="E27" s="150"/>
      <c r="F27" s="169"/>
      <c r="G27" s="136"/>
    </row>
    <row r="28" spans="1:7" s="21" customFormat="1" ht="18.75" x14ac:dyDescent="0.2">
      <c r="A28" s="148"/>
      <c r="B28" s="234" t="s">
        <v>547</v>
      </c>
      <c r="C28" s="89">
        <v>180</v>
      </c>
      <c r="D28" s="238">
        <v>150</v>
      </c>
      <c r="E28" s="49"/>
      <c r="F28" s="206"/>
      <c r="G28" s="7">
        <f>D28*E28</f>
        <v>0</v>
      </c>
    </row>
    <row r="29" spans="1:7" s="21" customFormat="1" ht="18.75" x14ac:dyDescent="0.2">
      <c r="A29" s="148"/>
      <c r="B29" s="234" t="s">
        <v>472</v>
      </c>
      <c r="C29" s="243">
        <v>200</v>
      </c>
      <c r="D29" s="244">
        <v>250</v>
      </c>
      <c r="E29" s="101"/>
      <c r="F29" s="230"/>
      <c r="G29" s="7">
        <f>D29*E29</f>
        <v>0</v>
      </c>
    </row>
    <row r="30" spans="1:7" s="21" customFormat="1" ht="18.75" x14ac:dyDescent="0.2">
      <c r="A30" s="148">
        <v>3183</v>
      </c>
      <c r="B30" s="91" t="s">
        <v>546</v>
      </c>
      <c r="C30" s="89">
        <v>180</v>
      </c>
      <c r="D30" s="238">
        <v>400</v>
      </c>
      <c r="E30" s="49"/>
      <c r="F30" s="206"/>
      <c r="G30" s="7">
        <f>D30*E30</f>
        <v>0</v>
      </c>
    </row>
    <row r="31" spans="1:7" s="21" customFormat="1" ht="18.75" x14ac:dyDescent="0.2">
      <c r="A31" s="148">
        <v>711</v>
      </c>
      <c r="B31" s="234" t="s">
        <v>545</v>
      </c>
      <c r="C31" s="89">
        <v>180</v>
      </c>
      <c r="D31" s="238">
        <v>400</v>
      </c>
      <c r="E31" s="49"/>
      <c r="F31" s="206"/>
      <c r="G31" s="7">
        <f>D31*E31</f>
        <v>0</v>
      </c>
    </row>
    <row r="32" spans="1:7" s="21" customFormat="1" ht="18.75" x14ac:dyDescent="0.2">
      <c r="A32" s="148">
        <v>3184</v>
      </c>
      <c r="B32" s="234" t="s">
        <v>471</v>
      </c>
      <c r="C32" s="243">
        <v>300</v>
      </c>
      <c r="D32" s="242">
        <v>460</v>
      </c>
      <c r="E32" s="101"/>
      <c r="F32" s="230"/>
      <c r="G32" s="7">
        <f>D32*E32</f>
        <v>0</v>
      </c>
    </row>
    <row r="33" spans="1:7" s="119" customFormat="1" ht="20.25" x14ac:dyDescent="0.2">
      <c r="A33" s="151"/>
      <c r="B33" s="136" t="s">
        <v>358</v>
      </c>
      <c r="C33" s="136"/>
      <c r="D33" s="133"/>
      <c r="E33" s="150"/>
      <c r="F33" s="169"/>
      <c r="G33" s="136"/>
    </row>
    <row r="34" spans="1:7" s="21" customFormat="1" ht="18.75" x14ac:dyDescent="0.2">
      <c r="A34" s="148">
        <v>713</v>
      </c>
      <c r="B34" s="8" t="s">
        <v>473</v>
      </c>
      <c r="C34" s="8">
        <v>230</v>
      </c>
      <c r="D34" s="7">
        <v>350</v>
      </c>
      <c r="E34" s="101"/>
      <c r="F34" s="230"/>
      <c r="G34" s="7">
        <f t="shared" ref="G34" si="1">D34*E34</f>
        <v>0</v>
      </c>
    </row>
    <row r="35" spans="1:7" s="12" customFormat="1" ht="23.25" x14ac:dyDescent="0.2">
      <c r="A35" s="273" t="s">
        <v>25</v>
      </c>
      <c r="B35" s="273"/>
      <c r="C35" s="81"/>
      <c r="D35" s="26"/>
      <c r="E35" s="81"/>
      <c r="F35" s="202"/>
      <c r="G35" s="92">
        <f>SUM(G20:G34)</f>
        <v>0</v>
      </c>
    </row>
    <row r="36" spans="1:7" s="44" customFormat="1" ht="24.75" customHeight="1" x14ac:dyDescent="0.2">
      <c r="A36" s="42"/>
      <c r="B36" s="43"/>
      <c r="C36" s="43"/>
      <c r="D36" s="43"/>
      <c r="E36" s="43"/>
      <c r="F36" s="95"/>
      <c r="G36" s="43"/>
    </row>
    <row r="37" spans="1:7" s="44" customFormat="1" ht="21.75" customHeight="1" x14ac:dyDescent="0.2">
      <c r="A37" s="42"/>
      <c r="B37" s="204" t="s">
        <v>208</v>
      </c>
      <c r="C37" s="285"/>
      <c r="D37" s="285"/>
      <c r="E37" s="285"/>
      <c r="F37" s="285"/>
      <c r="G37" s="285"/>
    </row>
    <row r="38" spans="1:7" s="45" customFormat="1" ht="20.25" x14ac:dyDescent="0.3">
      <c r="A38" s="42"/>
      <c r="B38" s="199" t="s">
        <v>209</v>
      </c>
      <c r="C38" s="286" t="s">
        <v>210</v>
      </c>
      <c r="D38" s="286"/>
      <c r="E38" s="286"/>
      <c r="F38" s="286"/>
      <c r="G38" s="286"/>
    </row>
    <row r="39" spans="1:7" s="45" customFormat="1" ht="20.25" x14ac:dyDescent="0.3">
      <c r="A39" s="42"/>
      <c r="B39" s="199" t="s">
        <v>211</v>
      </c>
      <c r="C39" s="286" t="s">
        <v>212</v>
      </c>
      <c r="D39" s="286"/>
      <c r="E39" s="286"/>
      <c r="F39" s="286"/>
      <c r="G39" s="286"/>
    </row>
    <row r="40" spans="1:7" s="45" customFormat="1" ht="20.25" x14ac:dyDescent="0.3">
      <c r="A40" s="42"/>
      <c r="B40" s="198" t="s">
        <v>213</v>
      </c>
      <c r="C40" s="300" t="s">
        <v>214</v>
      </c>
      <c r="D40" s="300"/>
      <c r="E40" s="300"/>
      <c r="F40" s="300"/>
      <c r="G40" s="300"/>
    </row>
  </sheetData>
  <mergeCells count="21">
    <mergeCell ref="A35:B35"/>
    <mergeCell ref="C37:G37"/>
    <mergeCell ref="C38:G38"/>
    <mergeCell ref="C39:G39"/>
    <mergeCell ref="C40:G40"/>
    <mergeCell ref="A15:B15"/>
    <mergeCell ref="C1:G1"/>
    <mergeCell ref="A2:B2"/>
    <mergeCell ref="C2:G1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G13"/>
    <mergeCell ref="A14:B14"/>
  </mergeCells>
  <pageMargins left="0.25" right="0.25" top="0.75" bottom="0.75" header="0.3" footer="0.3"/>
  <pageSetup paperSize="9" scale="4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G22"/>
  <sheetViews>
    <sheetView view="pageBreakPreview" zoomScaleNormal="100" zoomScaleSheetLayoutView="100" workbookViewId="0">
      <selection activeCell="A2" sqref="A2:B2"/>
    </sheetView>
  </sheetViews>
  <sheetFormatPr defaultRowHeight="12.75" x14ac:dyDescent="0.2"/>
  <cols>
    <col min="1" max="1" width="7" customWidth="1"/>
    <col min="2" max="2" width="114.7109375" customWidth="1"/>
    <col min="3" max="7" width="12.5703125" customWidth="1"/>
  </cols>
  <sheetData>
    <row r="1" spans="1:7" s="10" customFormat="1" ht="21.75" customHeight="1" x14ac:dyDescent="0.2">
      <c r="A1" s="313" t="s">
        <v>605</v>
      </c>
      <c r="B1" s="314"/>
      <c r="C1" s="327"/>
      <c r="D1" s="327"/>
      <c r="E1" s="327"/>
      <c r="F1" s="327"/>
      <c r="G1" s="327"/>
    </row>
    <row r="2" spans="1:7" s="10" customFormat="1" ht="21.75" customHeight="1" x14ac:dyDescent="0.2">
      <c r="A2" s="313" t="s">
        <v>60</v>
      </c>
      <c r="B2" s="314"/>
      <c r="C2" s="327"/>
      <c r="D2" s="327"/>
      <c r="E2" s="327"/>
      <c r="F2" s="327"/>
      <c r="G2" s="327"/>
    </row>
    <row r="3" spans="1:7" s="10" customFormat="1" ht="21" customHeight="1" x14ac:dyDescent="0.2">
      <c r="A3" s="313" t="s">
        <v>61</v>
      </c>
      <c r="B3" s="314"/>
      <c r="C3" s="327"/>
      <c r="D3" s="327"/>
      <c r="E3" s="327"/>
      <c r="F3" s="327"/>
      <c r="G3" s="327"/>
    </row>
    <row r="4" spans="1:7" s="10" customFormat="1" ht="24" customHeight="1" x14ac:dyDescent="0.2">
      <c r="A4" s="313" t="s">
        <v>62</v>
      </c>
      <c r="B4" s="314"/>
      <c r="C4" s="327"/>
      <c r="D4" s="327"/>
      <c r="E4" s="327"/>
      <c r="F4" s="327"/>
      <c r="G4" s="327"/>
    </row>
    <row r="5" spans="1:7" s="10" customFormat="1" ht="21" customHeight="1" x14ac:dyDescent="0.2">
      <c r="A5" s="313" t="s">
        <v>63</v>
      </c>
      <c r="B5" s="314"/>
      <c r="C5" s="327"/>
      <c r="D5" s="327"/>
      <c r="E5" s="327"/>
      <c r="F5" s="327"/>
      <c r="G5" s="327"/>
    </row>
    <row r="6" spans="1:7" s="10" customFormat="1" ht="23.25" customHeight="1" x14ac:dyDescent="0.2">
      <c r="A6" s="313" t="s">
        <v>65</v>
      </c>
      <c r="B6" s="314"/>
      <c r="C6" s="327"/>
      <c r="D6" s="327"/>
      <c r="E6" s="327"/>
      <c r="F6" s="327"/>
      <c r="G6" s="327"/>
    </row>
    <row r="7" spans="1:7" s="10" customFormat="1" ht="21" customHeight="1" x14ac:dyDescent="0.2">
      <c r="A7" s="313" t="s">
        <v>64</v>
      </c>
      <c r="B7" s="314"/>
      <c r="C7" s="327"/>
      <c r="D7" s="327"/>
      <c r="E7" s="327"/>
      <c r="F7" s="327"/>
      <c r="G7" s="327"/>
    </row>
    <row r="8" spans="1:7" s="10" customFormat="1" ht="21.75" customHeight="1" x14ac:dyDescent="0.2">
      <c r="A8" s="315" t="s">
        <v>251</v>
      </c>
      <c r="B8" s="316"/>
      <c r="C8" s="327"/>
      <c r="D8" s="327"/>
      <c r="E8" s="327"/>
      <c r="F8" s="327"/>
      <c r="G8" s="327"/>
    </row>
    <row r="9" spans="1:7" s="19" customFormat="1" ht="25.5" customHeight="1" x14ac:dyDescent="0.2">
      <c r="A9" s="318" t="s">
        <v>253</v>
      </c>
      <c r="B9" s="319"/>
      <c r="C9" s="319"/>
      <c r="D9" s="319"/>
      <c r="E9" s="319"/>
      <c r="F9" s="319"/>
      <c r="G9" s="320"/>
    </row>
    <row r="10" spans="1:7" ht="18.75" x14ac:dyDescent="0.25">
      <c r="A10" s="86">
        <v>1</v>
      </c>
      <c r="B10" s="153"/>
      <c r="C10" s="328"/>
      <c r="D10" s="328"/>
      <c r="E10" s="328"/>
      <c r="F10" s="328"/>
      <c r="G10" s="328"/>
    </row>
    <row r="11" spans="1:7" ht="18.75" x14ac:dyDescent="0.25">
      <c r="A11" s="86">
        <v>2</v>
      </c>
      <c r="B11" s="153"/>
      <c r="C11" s="328"/>
      <c r="D11" s="328"/>
      <c r="E11" s="328"/>
      <c r="F11" s="328"/>
      <c r="G11" s="328"/>
    </row>
    <row r="12" spans="1:7" ht="18.75" x14ac:dyDescent="0.25">
      <c r="A12" s="86">
        <v>3</v>
      </c>
      <c r="B12" s="153"/>
      <c r="C12" s="328"/>
      <c r="D12" s="328"/>
      <c r="E12" s="328"/>
      <c r="F12" s="328"/>
      <c r="G12" s="328"/>
    </row>
    <row r="13" spans="1:7" ht="18.75" x14ac:dyDescent="0.25">
      <c r="A13" s="86">
        <v>4</v>
      </c>
      <c r="B13" s="153"/>
      <c r="C13" s="328"/>
      <c r="D13" s="328"/>
      <c r="E13" s="328"/>
      <c r="F13" s="328"/>
      <c r="G13" s="328"/>
    </row>
    <row r="14" spans="1:7" ht="18.75" x14ac:dyDescent="0.25">
      <c r="A14" s="86">
        <v>5</v>
      </c>
      <c r="B14" s="153"/>
      <c r="C14" s="328"/>
      <c r="D14" s="328"/>
      <c r="E14" s="328"/>
      <c r="F14" s="328"/>
      <c r="G14" s="328"/>
    </row>
    <row r="15" spans="1:7" ht="18.75" x14ac:dyDescent="0.25">
      <c r="A15" s="86">
        <v>6</v>
      </c>
      <c r="B15" s="153"/>
      <c r="C15" s="328"/>
      <c r="D15" s="328"/>
      <c r="E15" s="328"/>
      <c r="F15" s="328"/>
      <c r="G15" s="328"/>
    </row>
    <row r="16" spans="1:7" ht="18.75" x14ac:dyDescent="0.25">
      <c r="A16" s="86">
        <v>7</v>
      </c>
      <c r="B16" s="153"/>
      <c r="C16" s="328"/>
      <c r="D16" s="328"/>
      <c r="E16" s="328"/>
      <c r="F16" s="328"/>
      <c r="G16" s="328"/>
    </row>
    <row r="17" spans="1:7" ht="18.75" x14ac:dyDescent="0.25">
      <c r="A17" s="86">
        <v>8</v>
      </c>
      <c r="B17" s="153"/>
      <c r="C17" s="328"/>
      <c r="D17" s="328"/>
      <c r="E17" s="328"/>
      <c r="F17" s="328"/>
      <c r="G17" s="328"/>
    </row>
    <row r="18" spans="1:7" ht="18.75" x14ac:dyDescent="0.25">
      <c r="A18" s="86">
        <v>9</v>
      </c>
      <c r="B18" s="153"/>
      <c r="C18" s="328"/>
      <c r="D18" s="328"/>
      <c r="E18" s="328"/>
      <c r="F18" s="328"/>
      <c r="G18" s="328"/>
    </row>
    <row r="19" spans="1:7" ht="18.75" x14ac:dyDescent="0.25">
      <c r="A19" s="86">
        <v>10</v>
      </c>
      <c r="B19" s="153"/>
      <c r="C19" s="328"/>
      <c r="D19" s="328"/>
      <c r="E19" s="328"/>
      <c r="F19" s="328"/>
      <c r="G19" s="328"/>
    </row>
    <row r="20" spans="1:7" ht="18.75" x14ac:dyDescent="0.25">
      <c r="A20" s="86">
        <v>11</v>
      </c>
      <c r="B20" s="153"/>
      <c r="C20" s="328"/>
      <c r="D20" s="328"/>
      <c r="E20" s="328"/>
      <c r="F20" s="328"/>
      <c r="G20" s="328"/>
    </row>
    <row r="21" spans="1:7" ht="18.75" x14ac:dyDescent="0.25">
      <c r="A21" s="86">
        <v>12</v>
      </c>
      <c r="B21" s="153"/>
      <c r="C21" s="328"/>
      <c r="D21" s="328"/>
      <c r="E21" s="328"/>
      <c r="F21" s="328"/>
      <c r="G21" s="328"/>
    </row>
    <row r="22" spans="1:7" ht="18.75" x14ac:dyDescent="0.25">
      <c r="A22" s="86">
        <v>13</v>
      </c>
      <c r="B22" s="153"/>
      <c r="C22" s="329"/>
      <c r="D22" s="330"/>
      <c r="E22" s="330"/>
      <c r="F22" s="330"/>
      <c r="G22" s="331"/>
    </row>
  </sheetData>
  <mergeCells count="23">
    <mergeCell ref="C22:G22"/>
    <mergeCell ref="C17:G17"/>
    <mergeCell ref="C18:G18"/>
    <mergeCell ref="C19:G19"/>
    <mergeCell ref="C20:G20"/>
    <mergeCell ref="C21:G21"/>
    <mergeCell ref="C16:G16"/>
    <mergeCell ref="A6:B6"/>
    <mergeCell ref="A7:B7"/>
    <mergeCell ref="A8:B8"/>
    <mergeCell ref="A9:G9"/>
    <mergeCell ref="C10:G10"/>
    <mergeCell ref="C11:G11"/>
    <mergeCell ref="C12:G12"/>
    <mergeCell ref="C13:G13"/>
    <mergeCell ref="C14:G14"/>
    <mergeCell ref="C15:G15"/>
    <mergeCell ref="A1:B1"/>
    <mergeCell ref="C1:G8"/>
    <mergeCell ref="A2:B2"/>
    <mergeCell ref="A3:B3"/>
    <mergeCell ref="A4:B4"/>
    <mergeCell ref="A5:B5"/>
  </mergeCells>
  <pageMargins left="0.25" right="0.25" top="0.75" bottom="0.75" header="0.3" footer="0.3"/>
  <pageSetup paperSize="9" scale="7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R15"/>
  <sheetViews>
    <sheetView view="pageBreakPreview" zoomScaleNormal="100" zoomScaleSheetLayoutView="100" workbookViewId="0">
      <selection activeCell="F4" sqref="F4"/>
    </sheetView>
  </sheetViews>
  <sheetFormatPr defaultRowHeight="12.75" x14ac:dyDescent="0.2"/>
  <cols>
    <col min="1" max="1" width="25.140625" customWidth="1"/>
    <col min="2" max="2" width="26.85546875" customWidth="1"/>
    <col min="3" max="3" width="21" customWidth="1"/>
    <col min="4" max="4" width="20.7109375" customWidth="1"/>
    <col min="5" max="5" width="16.7109375" customWidth="1"/>
    <col min="6" max="6" width="13.5703125" customWidth="1"/>
  </cols>
  <sheetData>
    <row r="1" spans="1:44" s="28" customFormat="1" ht="29.25" customHeight="1" x14ac:dyDescent="0.2">
      <c r="A1" s="333" t="s">
        <v>114</v>
      </c>
      <c r="B1" s="333"/>
      <c r="C1" s="333"/>
      <c r="D1" s="333"/>
      <c r="E1" s="333"/>
      <c r="F1" s="333"/>
      <c r="G1" s="333"/>
      <c r="H1" s="333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</row>
    <row r="2" spans="1:44" s="29" customFormat="1" ht="18.75" x14ac:dyDescent="0.3">
      <c r="A2" s="33"/>
      <c r="B2" s="33"/>
      <c r="C2" s="33"/>
      <c r="D2" s="33"/>
      <c r="E2" s="33"/>
      <c r="F2" s="33"/>
      <c r="G2" s="33"/>
      <c r="H2" s="34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44" s="29" customFormat="1" ht="18.75" x14ac:dyDescent="0.3">
      <c r="A3" s="332" t="s">
        <v>115</v>
      </c>
      <c r="B3" s="332"/>
      <c r="C3" s="332" t="s">
        <v>116</v>
      </c>
      <c r="D3" s="332"/>
      <c r="E3" s="35"/>
      <c r="F3" s="33"/>
      <c r="G3" s="33"/>
      <c r="H3" s="34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</row>
    <row r="4" spans="1:44" s="29" customFormat="1" ht="18.75" x14ac:dyDescent="0.3">
      <c r="A4" s="332" t="s">
        <v>117</v>
      </c>
      <c r="B4" s="332"/>
      <c r="C4" s="332" t="s">
        <v>118</v>
      </c>
      <c r="D4" s="332"/>
      <c r="E4" s="332"/>
      <c r="F4" s="33"/>
      <c r="G4" s="33"/>
      <c r="H4" s="34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s="29" customFormat="1" ht="18.75" x14ac:dyDescent="0.3">
      <c r="A5" s="332" t="s">
        <v>119</v>
      </c>
      <c r="B5" s="332"/>
      <c r="C5" s="332" t="s">
        <v>120</v>
      </c>
      <c r="D5" s="332"/>
      <c r="E5" s="332"/>
      <c r="F5" s="33"/>
      <c r="G5" s="33"/>
      <c r="H5" s="34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</row>
    <row r="6" spans="1:44" s="29" customFormat="1" ht="18.75" x14ac:dyDescent="0.3">
      <c r="A6" s="337" t="s">
        <v>121</v>
      </c>
      <c r="B6" s="337"/>
      <c r="C6" s="33"/>
      <c r="D6" s="33"/>
      <c r="E6" s="33"/>
      <c r="F6" s="154"/>
      <c r="G6" s="33"/>
      <c r="H6" s="34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s="29" customFormat="1" ht="12.75" customHeight="1" x14ac:dyDescent="0.3">
      <c r="A7" s="338"/>
      <c r="B7" s="338"/>
      <c r="C7" s="33"/>
      <c r="D7" s="33"/>
      <c r="E7" s="33"/>
      <c r="F7" s="33"/>
      <c r="G7" s="33"/>
      <c r="H7" s="34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s="32" customFormat="1" ht="25.5" x14ac:dyDescent="0.35">
      <c r="A8" s="36"/>
      <c r="B8" s="339" t="s">
        <v>122</v>
      </c>
      <c r="C8" s="340" t="s">
        <v>123</v>
      </c>
      <c r="D8" s="340"/>
      <c r="E8" s="340"/>
      <c r="F8" s="37"/>
      <c r="G8" s="37"/>
      <c r="H8" s="36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</row>
    <row r="9" spans="1:44" s="32" customFormat="1" x14ac:dyDescent="0.2">
      <c r="A9" s="36"/>
      <c r="B9" s="339"/>
      <c r="C9" s="152" t="s">
        <v>124</v>
      </c>
      <c r="D9" s="152" t="s">
        <v>125</v>
      </c>
      <c r="E9" s="152" t="s">
        <v>126</v>
      </c>
      <c r="F9" s="37"/>
      <c r="G9" s="37"/>
      <c r="H9" s="36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</row>
    <row r="10" spans="1:44" s="32" customFormat="1" ht="12.75" customHeight="1" x14ac:dyDescent="0.2">
      <c r="A10" s="36"/>
      <c r="B10" s="341">
        <v>0</v>
      </c>
      <c r="C10" s="341">
        <f>B10*0.15/0.75</f>
        <v>0</v>
      </c>
      <c r="D10" s="341">
        <f>B10*0.45/0.75</f>
        <v>0</v>
      </c>
      <c r="E10" s="341">
        <f>B10*0.25/0.5</f>
        <v>0</v>
      </c>
      <c r="F10" s="37"/>
      <c r="G10" s="37"/>
      <c r="H10" s="36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1:44" s="32" customFormat="1" ht="12.75" customHeight="1" x14ac:dyDescent="0.2">
      <c r="A11" s="36"/>
      <c r="B11" s="341"/>
      <c r="C11" s="341"/>
      <c r="D11" s="341"/>
      <c r="E11" s="341"/>
      <c r="F11" s="37"/>
      <c r="G11" s="37"/>
      <c r="H11" s="36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</row>
    <row r="12" spans="1:44" s="32" customFormat="1" ht="18.75" customHeight="1" x14ac:dyDescent="0.2">
      <c r="A12" s="36"/>
      <c r="B12" s="341"/>
      <c r="C12" s="341"/>
      <c r="D12" s="341"/>
      <c r="E12" s="341"/>
      <c r="F12" s="37"/>
      <c r="G12" s="37"/>
      <c r="H12" s="36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s="32" customFormat="1" ht="10.5" customHeight="1" x14ac:dyDescent="0.2">
      <c r="A13" s="36"/>
      <c r="B13" s="38"/>
      <c r="C13" s="38"/>
      <c r="D13" s="38"/>
      <c r="E13" s="38"/>
      <c r="F13" s="37"/>
      <c r="G13" s="37"/>
      <c r="H13" s="36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pans="1:44" s="32" customFormat="1" ht="58.5" customHeight="1" x14ac:dyDescent="0.2">
      <c r="A14" s="334" t="s">
        <v>127</v>
      </c>
      <c r="B14" s="335"/>
      <c r="C14" s="335"/>
      <c r="D14" s="335"/>
      <c r="E14" s="335"/>
      <c r="F14" s="335"/>
      <c r="G14" s="335"/>
      <c r="H14" s="335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</row>
    <row r="15" spans="1:44" s="32" customFormat="1" ht="38.25" customHeight="1" x14ac:dyDescent="0.2">
      <c r="A15" s="336" t="s">
        <v>128</v>
      </c>
      <c r="B15" s="336"/>
      <c r="C15" s="336"/>
      <c r="D15" s="336"/>
      <c r="E15" s="336"/>
      <c r="F15" s="336"/>
      <c r="G15" s="336"/>
      <c r="H15" s="336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</row>
  </sheetData>
  <mergeCells count="17">
    <mergeCell ref="A14:H14"/>
    <mergeCell ref="A15:H15"/>
    <mergeCell ref="A6:B6"/>
    <mergeCell ref="A7:B7"/>
    <mergeCell ref="B8:B9"/>
    <mergeCell ref="C8:E8"/>
    <mergeCell ref="B10:B12"/>
    <mergeCell ref="C10:C12"/>
    <mergeCell ref="D10:D12"/>
    <mergeCell ref="E10:E12"/>
    <mergeCell ref="A5:B5"/>
    <mergeCell ref="C5:E5"/>
    <mergeCell ref="A1:H1"/>
    <mergeCell ref="A3:B3"/>
    <mergeCell ref="C3:D3"/>
    <mergeCell ref="A4:B4"/>
    <mergeCell ref="C4:E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Меню</vt:lpstr>
      <vt:lpstr>Фуршет</vt:lpstr>
      <vt:lpstr>Кофе-брейк</vt:lpstr>
      <vt:lpstr>Детское </vt:lpstr>
      <vt:lpstr>Вегетарианское </vt:lpstr>
      <vt:lpstr>инфо</vt:lpstr>
      <vt:lpstr>Расчет алкоголя</vt:lpstr>
      <vt:lpstr>'Вегетарианское '!Область_печати</vt:lpstr>
      <vt:lpstr>'Кофе-брейк'!Область_печати</vt:lpstr>
      <vt:lpstr>Меню!Область_печати</vt:lpstr>
      <vt:lpstr>Фуршет!Область_печати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2024-07-23T06:09:16Z</cp:lastPrinted>
  <dcterms:created xsi:type="dcterms:W3CDTF">1996-10-08T23:32:33Z</dcterms:created>
  <dcterms:modified xsi:type="dcterms:W3CDTF">2024-08-06T05:46:17Z</dcterms:modified>
</cp:coreProperties>
</file>